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35" windowWidth="20730" windowHeight="11700"/>
  </bookViews>
  <sheets>
    <sheet name="Лист1" sheetId="1" r:id="rId1"/>
  </sheets>
  <definedNames>
    <definedName name="_xlnm._FilterDatabase" localSheetId="0" hidden="1">Лист1!$A$9:$G$153</definedName>
    <definedName name="_xlnm.Print_Titles" localSheetId="0">Лист1!$8:$8</definedName>
    <definedName name="_xlnm.Print_Area" localSheetId="0">Лист1!$A$1:$G$204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E142" i="1"/>
  <c r="E143" i="1"/>
  <c r="E119" i="1"/>
  <c r="F157" i="1" l="1"/>
  <c r="G157" i="1"/>
  <c r="E157" i="1"/>
  <c r="F172" i="1"/>
  <c r="F171" i="1" s="1"/>
  <c r="F170" i="1" s="1"/>
  <c r="G172" i="1"/>
  <c r="G171" i="1" s="1"/>
  <c r="G170" i="1" s="1"/>
  <c r="E170" i="1"/>
  <c r="E171" i="1"/>
  <c r="E172" i="1"/>
  <c r="E147" i="1"/>
  <c r="E110" i="1"/>
  <c r="E70" i="1"/>
  <c r="F189" i="1" l="1"/>
  <c r="G189" i="1"/>
  <c r="E189" i="1"/>
  <c r="F194" i="1"/>
  <c r="F193" i="1" s="1"/>
  <c r="F195" i="1"/>
  <c r="G195" i="1"/>
  <c r="G194" i="1" s="1"/>
  <c r="G193" i="1" s="1"/>
  <c r="F186" i="1"/>
  <c r="F185" i="1" s="1"/>
  <c r="F187" i="1"/>
  <c r="G187" i="1"/>
  <c r="G186" i="1" s="1"/>
  <c r="G185" i="1" s="1"/>
  <c r="E185" i="1"/>
  <c r="E186" i="1"/>
  <c r="E187" i="1"/>
  <c r="F179" i="1"/>
  <c r="F178" i="1" s="1"/>
  <c r="F180" i="1"/>
  <c r="G180" i="1"/>
  <c r="G179" i="1" s="1"/>
  <c r="G178" i="1" s="1"/>
  <c r="E178" i="1"/>
  <c r="E179" i="1"/>
  <c r="E180" i="1"/>
  <c r="F160" i="1"/>
  <c r="F159" i="1" s="1"/>
  <c r="F158" i="1" s="1"/>
  <c r="G160" i="1"/>
  <c r="G159" i="1" s="1"/>
  <c r="G158" i="1" s="1"/>
  <c r="F168" i="1"/>
  <c r="F167" i="1" s="1"/>
  <c r="F166" i="1" s="1"/>
  <c r="G168" i="1"/>
  <c r="G167" i="1" s="1"/>
  <c r="G166" i="1" s="1"/>
  <c r="E166" i="1"/>
  <c r="E167" i="1"/>
  <c r="E168" i="1"/>
  <c r="E159" i="1"/>
  <c r="E158" i="1" s="1"/>
  <c r="E160" i="1"/>
  <c r="G151" i="1"/>
  <c r="G150" i="1" s="1"/>
  <c r="F152" i="1"/>
  <c r="F151" i="1" s="1"/>
  <c r="F150" i="1" s="1"/>
  <c r="G152" i="1"/>
  <c r="E152" i="1"/>
  <c r="E151" i="1" s="1"/>
  <c r="E150" i="1" s="1"/>
  <c r="F147" i="1"/>
  <c r="F146" i="1" s="1"/>
  <c r="F145" i="1" s="1"/>
  <c r="G147" i="1"/>
  <c r="G146" i="1" s="1"/>
  <c r="G145" i="1" s="1"/>
  <c r="E146" i="1"/>
  <c r="E145" i="1" s="1"/>
  <c r="F139" i="1"/>
  <c r="F138" i="1" s="1"/>
  <c r="F137" i="1" s="1"/>
  <c r="G139" i="1"/>
  <c r="G138" i="1" s="1"/>
  <c r="G137" i="1" s="1"/>
  <c r="E139" i="1"/>
  <c r="E138" i="1" s="1"/>
  <c r="E137" i="1" s="1"/>
  <c r="F135" i="1"/>
  <c r="F134" i="1" s="1"/>
  <c r="F133" i="1" s="1"/>
  <c r="G135" i="1"/>
  <c r="G134" i="1" s="1"/>
  <c r="G133" i="1" s="1"/>
  <c r="E135" i="1"/>
  <c r="E134" i="1" s="1"/>
  <c r="E133" i="1" s="1"/>
  <c r="E128" i="1"/>
  <c r="E127" i="1" s="1"/>
  <c r="E124" i="1"/>
  <c r="E125" i="1"/>
  <c r="F122" i="1"/>
  <c r="F121" i="1" s="1"/>
  <c r="F120" i="1" s="1"/>
  <c r="F116" i="1" s="1"/>
  <c r="G122" i="1"/>
  <c r="G121" i="1" s="1"/>
  <c r="G120" i="1" s="1"/>
  <c r="G116" i="1" s="1"/>
  <c r="E122" i="1"/>
  <c r="E121" i="1" s="1"/>
  <c r="E120" i="1" s="1"/>
  <c r="E113" i="1"/>
  <c r="E114" i="1"/>
  <c r="F110" i="1"/>
  <c r="F109" i="1" s="1"/>
  <c r="F108" i="1" s="1"/>
  <c r="G110" i="1"/>
  <c r="G109" i="1" s="1"/>
  <c r="G108" i="1" s="1"/>
  <c r="F102" i="1"/>
  <c r="F101" i="1" s="1"/>
  <c r="F100" i="1" s="1"/>
  <c r="F99" i="1" s="1"/>
  <c r="F98" i="1" s="1"/>
  <c r="F97" i="1" s="1"/>
  <c r="G102" i="1"/>
  <c r="G101" i="1" s="1"/>
  <c r="G100" i="1" s="1"/>
  <c r="G99" i="1" s="1"/>
  <c r="G98" i="1" s="1"/>
  <c r="G97" i="1" s="1"/>
  <c r="E102" i="1"/>
  <c r="E101" i="1" s="1"/>
  <c r="E100" i="1" s="1"/>
  <c r="E99" i="1" s="1"/>
  <c r="E98" i="1" s="1"/>
  <c r="E97" i="1" s="1"/>
  <c r="F95" i="1"/>
  <c r="F94" i="1" s="1"/>
  <c r="F93" i="1" s="1"/>
  <c r="G95" i="1"/>
  <c r="G94" i="1" s="1"/>
  <c r="G93" i="1" s="1"/>
  <c r="E95" i="1"/>
  <c r="E94" i="1" s="1"/>
  <c r="E93" i="1" s="1"/>
  <c r="F91" i="1"/>
  <c r="F90" i="1" s="1"/>
  <c r="F89" i="1" s="1"/>
  <c r="G91" i="1"/>
  <c r="G90" i="1" s="1"/>
  <c r="G89" i="1" s="1"/>
  <c r="E91" i="1"/>
  <c r="E90" i="1" s="1"/>
  <c r="E89" i="1" s="1"/>
  <c r="E88" i="1" s="1"/>
  <c r="F76" i="1"/>
  <c r="F75" i="1" s="1"/>
  <c r="F74" i="1" s="1"/>
  <c r="G76" i="1"/>
  <c r="G75" i="1" s="1"/>
  <c r="G74" i="1" s="1"/>
  <c r="E74" i="1"/>
  <c r="E75" i="1"/>
  <c r="E76" i="1"/>
  <c r="F72" i="1"/>
  <c r="F71" i="1" s="1"/>
  <c r="F70" i="1" s="1"/>
  <c r="G72" i="1"/>
  <c r="G71" i="1" s="1"/>
  <c r="G70" i="1" s="1"/>
  <c r="E72" i="1"/>
  <c r="E71" i="1" s="1"/>
  <c r="F64" i="1"/>
  <c r="F63" i="1" s="1"/>
  <c r="G64" i="1"/>
  <c r="G63" i="1" s="1"/>
  <c r="E64" i="1"/>
  <c r="E63" i="1" s="1"/>
  <c r="F46" i="1"/>
  <c r="F45" i="1" s="1"/>
  <c r="F44" i="1" s="1"/>
  <c r="G46" i="1"/>
  <c r="G45" i="1" s="1"/>
  <c r="G44" i="1" s="1"/>
  <c r="F28" i="1"/>
  <c r="F29" i="1"/>
  <c r="G29" i="1"/>
  <c r="G28" i="1" s="1"/>
  <c r="F132" i="1" l="1"/>
  <c r="F131" i="1" s="1"/>
  <c r="E132" i="1"/>
  <c r="E131" i="1" s="1"/>
  <c r="E130" i="1" s="1"/>
  <c r="G132" i="1"/>
  <c r="G131" i="1" s="1"/>
  <c r="G130" i="1" s="1"/>
  <c r="G88" i="1"/>
  <c r="G87" i="1" s="1"/>
  <c r="G86" i="1" s="1"/>
  <c r="G85" i="1" s="1"/>
  <c r="F88" i="1"/>
  <c r="F87" i="1" s="1"/>
  <c r="F86" i="1" s="1"/>
  <c r="F85" i="1" s="1"/>
  <c r="F198" i="1"/>
  <c r="G198" i="1"/>
  <c r="E198" i="1"/>
  <c r="F192" i="1"/>
  <c r="F191" i="1" s="1"/>
  <c r="F190" i="1" s="1"/>
  <c r="G192" i="1"/>
  <c r="G191" i="1" s="1"/>
  <c r="G190" i="1" s="1"/>
  <c r="E195" i="1"/>
  <c r="E194" i="1" s="1"/>
  <c r="E193" i="1" s="1"/>
  <c r="E192" i="1" s="1"/>
  <c r="E191" i="1" s="1"/>
  <c r="E190" i="1" s="1"/>
  <c r="F184" i="1"/>
  <c r="F183" i="1" s="1"/>
  <c r="F182" i="1" s="1"/>
  <c r="G184" i="1"/>
  <c r="G183" i="1" s="1"/>
  <c r="G182" i="1" s="1"/>
  <c r="E184" i="1"/>
  <c r="E183" i="1" s="1"/>
  <c r="E182" i="1" s="1"/>
  <c r="F177" i="1"/>
  <c r="F176" i="1" s="1"/>
  <c r="F175" i="1" s="1"/>
  <c r="G177" i="1"/>
  <c r="G176" i="1" s="1"/>
  <c r="G175" i="1" s="1"/>
  <c r="E177" i="1"/>
  <c r="E176" i="1" s="1"/>
  <c r="E175" i="1" s="1"/>
  <c r="F156" i="1"/>
  <c r="F155" i="1" s="1"/>
  <c r="F154" i="1" s="1"/>
  <c r="G156" i="1"/>
  <c r="G155" i="1" s="1"/>
  <c r="G154" i="1" s="1"/>
  <c r="E156" i="1"/>
  <c r="E155" i="1" s="1"/>
  <c r="E154" i="1" s="1"/>
  <c r="F130" i="1"/>
  <c r="F119" i="1"/>
  <c r="F117" i="1" s="1"/>
  <c r="G119" i="1"/>
  <c r="G117" i="1" s="1"/>
  <c r="E117" i="1"/>
  <c r="E116" i="1" s="1"/>
  <c r="G107" i="1"/>
  <c r="G106" i="1" s="1"/>
  <c r="G105" i="1" s="1"/>
  <c r="F107" i="1"/>
  <c r="F106" i="1" s="1"/>
  <c r="F105" i="1" s="1"/>
  <c r="E109" i="1"/>
  <c r="E108" i="1" s="1"/>
  <c r="E107" i="1" s="1"/>
  <c r="E106" i="1" s="1"/>
  <c r="E105" i="1" s="1"/>
  <c r="E87" i="1"/>
  <c r="E86" i="1" s="1"/>
  <c r="E85" i="1" s="1"/>
  <c r="F78" i="1"/>
  <c r="G78" i="1"/>
  <c r="F79" i="1"/>
  <c r="G79" i="1"/>
  <c r="F80" i="1"/>
  <c r="G80" i="1"/>
  <c r="E79" i="1"/>
  <c r="E80" i="1"/>
  <c r="E78" i="1"/>
  <c r="F69" i="1"/>
  <c r="F68" i="1" s="1"/>
  <c r="F67" i="1" s="1"/>
  <c r="G69" i="1"/>
  <c r="G68" i="1" s="1"/>
  <c r="G67" i="1" s="1"/>
  <c r="E69" i="1"/>
  <c r="E68" i="1" s="1"/>
  <c r="E67" i="1" s="1"/>
  <c r="F60" i="1"/>
  <c r="F59" i="1" s="1"/>
  <c r="G60" i="1"/>
  <c r="G59" i="1" s="1"/>
  <c r="G58" i="1" s="1"/>
  <c r="E60" i="1"/>
  <c r="E59" i="1" s="1"/>
  <c r="E58" i="1" s="1"/>
  <c r="E57" i="1" s="1"/>
  <c r="E56" i="1" s="1"/>
  <c r="E55" i="1" s="1"/>
  <c r="E54" i="1" s="1"/>
  <c r="E29" i="1"/>
  <c r="E28" i="1" s="1"/>
  <c r="F43" i="1"/>
  <c r="F42" i="1" s="1"/>
  <c r="F41" i="1" s="1"/>
  <c r="G43" i="1"/>
  <c r="G42" i="1" s="1"/>
  <c r="G41" i="1" s="1"/>
  <c r="E43" i="1"/>
  <c r="E42" i="1" s="1"/>
  <c r="E41" i="1" s="1"/>
  <c r="E46" i="1"/>
  <c r="E45" i="1" s="1"/>
  <c r="E44" i="1" s="1"/>
  <c r="F25" i="1"/>
  <c r="F24" i="1" s="1"/>
  <c r="F23" i="1" s="1"/>
  <c r="G25" i="1"/>
  <c r="G24" i="1" s="1"/>
  <c r="G23" i="1" s="1"/>
  <c r="E25" i="1"/>
  <c r="E24" i="1" s="1"/>
  <c r="E23" i="1" s="1"/>
  <c r="F37" i="1"/>
  <c r="F36" i="1" s="1"/>
  <c r="F35" i="1" s="1"/>
  <c r="G37" i="1"/>
  <c r="G36" i="1" s="1"/>
  <c r="G35" i="1" s="1"/>
  <c r="E37" i="1"/>
  <c r="E36" i="1" s="1"/>
  <c r="E35" i="1" s="1"/>
  <c r="F16" i="1"/>
  <c r="F15" i="1" s="1"/>
  <c r="F14" i="1" s="1"/>
  <c r="F13" i="1" s="1"/>
  <c r="F12" i="1" s="1"/>
  <c r="F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G57" i="1" l="1"/>
  <c r="G56" i="1" s="1"/>
  <c r="G55" i="1" s="1"/>
  <c r="G54" i="1" s="1"/>
  <c r="F58" i="1"/>
  <c r="F57" i="1" s="1"/>
  <c r="F56" i="1" s="1"/>
  <c r="F55" i="1" s="1"/>
  <c r="F54" i="1" s="1"/>
  <c r="G174" i="1"/>
  <c r="E174" i="1"/>
  <c r="E104" i="1"/>
  <c r="F174" i="1"/>
  <c r="F104" i="1"/>
  <c r="G104" i="1"/>
  <c r="G66" i="1"/>
  <c r="F66" i="1"/>
  <c r="E66" i="1"/>
  <c r="E22" i="1"/>
  <c r="E21" i="1" s="1"/>
  <c r="E20" i="1" s="1"/>
  <c r="E10" i="1" s="1"/>
  <c r="G22" i="1"/>
  <c r="G21" i="1" s="1"/>
  <c r="G20" i="1" s="1"/>
  <c r="G10" i="1" s="1"/>
  <c r="F22" i="1"/>
  <c r="F21" i="1" s="1"/>
  <c r="F20" i="1" s="1"/>
  <c r="F10" i="1" s="1"/>
  <c r="G9" i="1" l="1"/>
  <c r="E9" i="1"/>
  <c r="F9" i="1"/>
</calcChain>
</file>

<file path=xl/sharedStrings.xml><?xml version="1.0" encoding="utf-8"?>
<sst xmlns="http://schemas.openxmlformats.org/spreadsheetml/2006/main" count="510" uniqueCount="154">
  <si>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</si>
  <si>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</si>
  <si>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</si>
  <si>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</si>
  <si>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</si>
  <si>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</si>
  <si>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</si>
  <si>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</si>
  <si>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</si>
  <si>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</si>
  <si>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</si>
  <si>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</si>
  <si>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</si>
  <si>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</si>
  <si>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</si>
  <si>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</si>
  <si>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</si>
  <si>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</si>
  <si>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</si>
  <si>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</si>
  <si>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</si>
  <si>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</si>
  <si>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</si>
  <si>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</si>
  <si>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</si>
  <si>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</si>
  <si>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</si>
  <si>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</si>
  <si>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</si>
  <si>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</si>
  <si>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</si>
  <si>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</si>
  <si>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</si>
  <si>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</si>
  <si>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</si>
  <si>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</si>
  <si>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</si>
  <si>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</si>
  <si>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</si>
  <si>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</si>
  <si>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</si>
  <si>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</si>
  <si>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</si>
  <si>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</si>
  <si>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</si>
  <si>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</si>
  <si>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</si>
  <si>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</si>
  <si>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</si>
  <si>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</si>
  <si>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</si>
  <si>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</si>
  <si>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</si>
  <si>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</si>
  <si>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</si>
  <si>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</si>
  <si>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</si>
  <si>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</si>
  <si>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</si>
  <si>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</si>
  <si>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</si>
  <si>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</si>
  <si>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</si>
  <si>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</si>
  <si>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</si>
  <si>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</si>
  <si>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</si>
  <si>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</si>
  <si>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</si>
  <si>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</si>
  <si>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</si>
  <si>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</si>
  <si>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</si>
  <si>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</si>
  <si>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</si>
  <si>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</si>
  <si>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</si>
  <si>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</si>
  <si>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</si>
  <si>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</si>
  <si>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</si>
  <si>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</si>
  <si>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>2023 год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</si>
  <si>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</si>
  <si>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</si>
  <si>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</si>
  <si>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</si>
  <si>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</si>
  <si>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</si>
  <si>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</si>
  <si>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</si>
  <si>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Подпрограмма «Осуществление дорожной деятельности в границах сельского поселения «Победа»</t>
  </si>
  <si>
    <t>Работы по ремонту автомобильных дорог и дорожных сооружений</t>
  </si>
  <si>
    <t>Содержание муниципального жилого фонда сельского поселения</t>
  </si>
  <si>
    <t xml:space="preserve">Коммунальное хозяйство </t>
  </si>
  <si>
    <t>Благоустройство воинских захоронений</t>
  </si>
  <si>
    <t>Окашивание населенных пунктов</t>
  </si>
  <si>
    <t>Приобретение материалов для благоустройства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</si>
  <si>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</si>
  <si>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</si>
  <si>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</si>
  <si>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Пенсионное обеспечение</t>
  </si>
  <si>
    <t>Подпрограмма «Социальная поддержка населения в сельском поселении «Победа»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</si>
  <si>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</si>
  <si>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</si>
  <si>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</si>
  <si>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</si>
  <si>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</si>
  <si>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</si>
  <si>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</si>
  <si>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</si>
  <si>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</si>
  <si>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0314</t>
  </si>
  <si>
    <t>Другие вопросы в области национальной безопасности и правоохранительной деятельности</t>
  </si>
  <si>
    <t>Приобретение информационных материалов по профилактике терроризма и экстремизма</t>
  </si>
  <si>
    <t>1101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</si>
  <si>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</si>
  <si>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Распределение бюджетных ассигнований бюджета муниципального образования сельское поселение "Победа"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</si>
  <si>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</si>
  <si>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</si>
  <si>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399004002С</t>
  </si>
  <si>
    <t>399004001С</t>
  </si>
  <si>
    <t>399004003С</t>
  </si>
  <si>
    <t>393034003Б</t>
  </si>
  <si>
    <t>391014001Б</t>
  </si>
  <si>
    <t>391014002Б</t>
  </si>
  <si>
    <t>398024001Б</t>
  </si>
  <si>
    <t>392014001Б</t>
  </si>
  <si>
    <t>392014002Б</t>
  </si>
  <si>
    <t>393034001Б</t>
  </si>
  <si>
    <t>393034002П</t>
  </si>
  <si>
    <t>393014003Б</t>
  </si>
  <si>
    <t>Содержание и ремонт объектов водоснабжения и водоотведения</t>
  </si>
  <si>
    <t>393014001П</t>
  </si>
  <si>
    <t>393014002П</t>
  </si>
  <si>
    <t>393024001Б</t>
  </si>
  <si>
    <t>393024002Б</t>
  </si>
  <si>
    <t>393024003Б</t>
  </si>
  <si>
    <t>393024004Б</t>
  </si>
  <si>
    <t>393024005Б</t>
  </si>
  <si>
    <t>397014001В</t>
  </si>
  <si>
    <t>397014001Г</t>
  </si>
  <si>
    <t>395014002Э</t>
  </si>
  <si>
    <t>395014001Б</t>
  </si>
  <si>
    <t>394014001Б</t>
  </si>
  <si>
    <t>399004004П</t>
  </si>
  <si>
    <t>0412</t>
  </si>
  <si>
    <t>Другие вопросы в области национальной экономики</t>
  </si>
  <si>
    <t>393024006Б</t>
  </si>
  <si>
    <t>Формирование земельных участков (межевание, кадастровый учет и прочие работы)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</si>
  <si>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"Победа"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
 на 2022 год и на плановый период 2023 и 2024 годов"</t>
    </r>
  </si>
  <si>
    <t>397024001В</t>
  </si>
  <si>
    <t>Ремонт зданий учреждений культуры</t>
  </si>
  <si>
    <r>
      <rPr>
        <b/>
        <sz val="11"/>
        <color rgb="FF000000"/>
        <rFont val="Times New Roman"/>
        <family val="1"/>
        <charset val="204"/>
      </rPr>
      <t>Приложение 4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 июня 2022 года №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</si>
</sst>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 indent="1"/>
    </xf>
    <xf numFmtId="49" fontId="6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2" fillId="0" borderId="3" xfId="0" applyNumberFormat="1" applyFont="1" applyFill="1" applyBorder="1" applyAlignment="1">
      <alignment horizontal="right" vertical="center" wrapText="1" inden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4"/>
  <sheetViews>
    <sheetView tabSelected="1" view="pageBreakPreview" topLeftCell="A3" zoomScaleNormal="100" zoomScaleSheetLayoutView="100" workbookViewId="0">
      <selection activeCell="F12" sqref="F12"/>
    </sheetView>
  </sheetViews>
  <sheetFormatPr defaultColWidth="9.28515625" defaultRowHeight="15.7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6.85546875" style="50" customWidth="1"/>
    <col min="6" max="7" width="14.42578125" style="2" customWidth="1"/>
    <col min="8" max="16384" width="9.28515625" style="1"/>
  </cols>
  <sheetData>
    <row r="1" spans="1:7" ht="150.75" customHeight="1" x14ac:dyDescent="0.25">
      <c r="A1" s="58" t="s">
        <v>153</v>
      </c>
      <c r="B1" s="58"/>
      <c r="C1" s="58"/>
      <c r="D1" s="58"/>
      <c r="E1" s="58"/>
      <c r="F1" s="58"/>
      <c r="G1" s="58"/>
    </row>
    <row r="2" spans="1:7" ht="117" customHeight="1" x14ac:dyDescent="0.25">
      <c r="A2" s="58" t="s">
        <v>150</v>
      </c>
      <c r="B2" s="58"/>
      <c r="C2" s="58"/>
      <c r="D2" s="58"/>
      <c r="E2" s="58"/>
      <c r="F2" s="58"/>
      <c r="G2" s="58"/>
    </row>
    <row r="3" spans="1:7" s="2" customFormat="1" ht="87.75" customHeight="1" x14ac:dyDescent="0.25">
      <c r="A3" s="61" t="s">
        <v>117</v>
      </c>
      <c r="B3" s="61"/>
      <c r="C3" s="61"/>
      <c r="D3" s="61"/>
      <c r="E3" s="61"/>
      <c r="F3" s="61"/>
      <c r="G3" s="61"/>
    </row>
    <row r="4" spans="1:7" s="2" customFormat="1" x14ac:dyDescent="0.25">
      <c r="A4" s="62" t="s">
        <v>0</v>
      </c>
      <c r="B4" s="62"/>
      <c r="C4" s="62"/>
      <c r="D4" s="62"/>
      <c r="E4" s="62"/>
      <c r="F4" s="62"/>
      <c r="G4" s="62"/>
    </row>
    <row r="5" spans="1:7" s="2" customFormat="1" ht="16.5" customHeight="1" x14ac:dyDescent="0.25">
      <c r="A5" s="63" t="s">
        <v>1</v>
      </c>
      <c r="B5" s="63" t="s">
        <v>2</v>
      </c>
      <c r="C5" s="63" t="s">
        <v>3</v>
      </c>
      <c r="D5" s="63" t="s">
        <v>4</v>
      </c>
      <c r="E5" s="63" t="s">
        <v>46</v>
      </c>
      <c r="F5" s="63"/>
      <c r="G5" s="63"/>
    </row>
    <row r="6" spans="1:7" s="2" customFormat="1" ht="15.75" customHeight="1" x14ac:dyDescent="0.25">
      <c r="A6" s="63" t="s">
        <v>0</v>
      </c>
      <c r="B6" s="63" t="s">
        <v>0</v>
      </c>
      <c r="C6" s="63" t="s">
        <v>0</v>
      </c>
      <c r="D6" s="63" t="s">
        <v>0</v>
      </c>
      <c r="E6" s="64" t="s">
        <v>45</v>
      </c>
      <c r="F6" s="59" t="s">
        <v>5</v>
      </c>
      <c r="G6" s="60"/>
    </row>
    <row r="7" spans="1:7" s="2" customFormat="1" x14ac:dyDescent="0.25">
      <c r="A7" s="63" t="s">
        <v>0</v>
      </c>
      <c r="B7" s="63" t="s">
        <v>0</v>
      </c>
      <c r="C7" s="63" t="s">
        <v>0</v>
      </c>
      <c r="D7" s="63" t="s">
        <v>0</v>
      </c>
      <c r="E7" s="65"/>
      <c r="F7" s="5" t="s">
        <v>82</v>
      </c>
      <c r="G7" s="5" t="s">
        <v>118</v>
      </c>
    </row>
    <row r="8" spans="1:7" s="2" customFormat="1" x14ac:dyDescent="0.25">
      <c r="A8" s="3" t="s">
        <v>6</v>
      </c>
      <c r="B8" s="3" t="s">
        <v>7</v>
      </c>
      <c r="C8" s="3" t="s">
        <v>8</v>
      </c>
      <c r="D8" s="3" t="s">
        <v>9</v>
      </c>
      <c r="E8" s="39" t="s">
        <v>10</v>
      </c>
      <c r="F8" s="5" t="s">
        <v>11</v>
      </c>
      <c r="G8" s="5" t="s">
        <v>12</v>
      </c>
    </row>
    <row r="9" spans="1:7" s="4" customFormat="1" x14ac:dyDescent="0.25">
      <c r="A9" s="8" t="s">
        <v>0</v>
      </c>
      <c r="B9" s="8" t="s">
        <v>0</v>
      </c>
      <c r="C9" s="8" t="s">
        <v>0</v>
      </c>
      <c r="D9" s="9" t="s">
        <v>13</v>
      </c>
      <c r="E9" s="40">
        <f>SUM(E10,E54,E66,E85,E104,E154,E174,E189,E198)</f>
        <v>28104265</v>
      </c>
      <c r="F9" s="10">
        <f>SUM(F10,F54,F66,F85,F104,F154,F174,F189,F198)</f>
        <v>8553840</v>
      </c>
      <c r="G9" s="10">
        <f>SUM(G10,G54,G66,G85,G104,G154,G174,G189,G198)</f>
        <v>8433811</v>
      </c>
    </row>
    <row r="10" spans="1:7" s="4" customFormat="1" x14ac:dyDescent="0.25">
      <c r="A10" s="11" t="s">
        <v>14</v>
      </c>
      <c r="B10" s="12"/>
      <c r="C10" s="12"/>
      <c r="D10" s="13" t="s">
        <v>47</v>
      </c>
      <c r="E10" s="41">
        <f>E11+E20+E41</f>
        <v>2624850</v>
      </c>
      <c r="F10" s="14">
        <f t="shared" ref="F10:G10" si="0">F11+F20+F41</f>
        <v>2624850</v>
      </c>
      <c r="G10" s="14">
        <f t="shared" si="0"/>
        <v>2624850</v>
      </c>
    </row>
    <row r="11" spans="1:7" s="4" customFormat="1" ht="63" x14ac:dyDescent="0.25">
      <c r="A11" s="15" t="s">
        <v>15</v>
      </c>
      <c r="B11" s="6"/>
      <c r="C11" s="6"/>
      <c r="D11" s="7" t="s">
        <v>83</v>
      </c>
      <c r="E11" s="42">
        <f>E12</f>
        <v>787127</v>
      </c>
      <c r="F11" s="16">
        <f t="shared" ref="F11:G15" si="1">F12</f>
        <v>787127</v>
      </c>
      <c r="G11" s="16">
        <f t="shared" si="1"/>
        <v>787127</v>
      </c>
    </row>
    <row r="12" spans="1:7" s="4" customFormat="1" ht="94.5" x14ac:dyDescent="0.25">
      <c r="A12" s="15" t="s">
        <v>15</v>
      </c>
      <c r="B12" s="6">
        <v>3900000000</v>
      </c>
      <c r="C12" s="6"/>
      <c r="D12" s="7" t="s">
        <v>119</v>
      </c>
      <c r="E12" s="42">
        <f>E13</f>
        <v>787127</v>
      </c>
      <c r="F12" s="16">
        <f t="shared" si="1"/>
        <v>787127</v>
      </c>
      <c r="G12" s="16">
        <f t="shared" si="1"/>
        <v>787127</v>
      </c>
    </row>
    <row r="13" spans="1:7" s="4" customFormat="1" x14ac:dyDescent="0.25">
      <c r="A13" s="15" t="s">
        <v>15</v>
      </c>
      <c r="B13" s="6">
        <v>3990000000</v>
      </c>
      <c r="C13" s="6"/>
      <c r="D13" s="7" t="s">
        <v>85</v>
      </c>
      <c r="E13" s="42">
        <f>E14</f>
        <v>787127</v>
      </c>
      <c r="F13" s="16">
        <f t="shared" si="1"/>
        <v>787127</v>
      </c>
      <c r="G13" s="16">
        <f t="shared" si="1"/>
        <v>787127</v>
      </c>
    </row>
    <row r="14" spans="1:7" s="4" customFormat="1" x14ac:dyDescent="0.25">
      <c r="A14" s="15" t="s">
        <v>15</v>
      </c>
      <c r="B14" s="6" t="s">
        <v>120</v>
      </c>
      <c r="C14" s="6"/>
      <c r="D14" s="7" t="s">
        <v>48</v>
      </c>
      <c r="E14" s="42">
        <f>E15</f>
        <v>787127</v>
      </c>
      <c r="F14" s="16">
        <f t="shared" si="1"/>
        <v>787127</v>
      </c>
      <c r="G14" s="16">
        <f t="shared" si="1"/>
        <v>787127</v>
      </c>
    </row>
    <row r="15" spans="1:7" s="4" customFormat="1" ht="110.25" x14ac:dyDescent="0.25">
      <c r="A15" s="15" t="s">
        <v>15</v>
      </c>
      <c r="B15" s="33" t="s">
        <v>120</v>
      </c>
      <c r="C15" s="6">
        <v>100</v>
      </c>
      <c r="D15" s="7" t="s">
        <v>17</v>
      </c>
      <c r="E15" s="42">
        <f>E16</f>
        <v>787127</v>
      </c>
      <c r="F15" s="16">
        <f t="shared" si="1"/>
        <v>787127</v>
      </c>
      <c r="G15" s="16">
        <f t="shared" si="1"/>
        <v>787127</v>
      </c>
    </row>
    <row r="16" spans="1:7" s="4" customFormat="1" ht="47.25" x14ac:dyDescent="0.25">
      <c r="A16" s="15" t="s">
        <v>15</v>
      </c>
      <c r="B16" s="33" t="s">
        <v>120</v>
      </c>
      <c r="C16" s="6">
        <v>120</v>
      </c>
      <c r="D16" s="7" t="s">
        <v>49</v>
      </c>
      <c r="E16" s="42">
        <f>SUM(E17:E19)</f>
        <v>787127</v>
      </c>
      <c r="F16" s="16">
        <f t="shared" ref="F16:G16" si="2">SUM(F17:F19)</f>
        <v>787127</v>
      </c>
      <c r="G16" s="16">
        <f t="shared" si="2"/>
        <v>787127</v>
      </c>
    </row>
    <row r="17" spans="1:7" s="4" customFormat="1" ht="31.5" x14ac:dyDescent="0.25">
      <c r="A17" s="15" t="s">
        <v>15</v>
      </c>
      <c r="B17" s="33" t="s">
        <v>120</v>
      </c>
      <c r="C17" s="6">
        <v>121</v>
      </c>
      <c r="D17" s="7" t="s">
        <v>50</v>
      </c>
      <c r="E17" s="42">
        <v>589324</v>
      </c>
      <c r="F17" s="16">
        <v>589324</v>
      </c>
      <c r="G17" s="16">
        <v>589324</v>
      </c>
    </row>
    <row r="18" spans="1:7" s="4" customFormat="1" ht="63" x14ac:dyDescent="0.25">
      <c r="A18" s="15" t="s">
        <v>15</v>
      </c>
      <c r="B18" s="33" t="s">
        <v>120</v>
      </c>
      <c r="C18" s="6">
        <v>122</v>
      </c>
      <c r="D18" s="7" t="s">
        <v>51</v>
      </c>
      <c r="E18" s="42">
        <v>15228</v>
      </c>
      <c r="F18" s="16">
        <v>15228</v>
      </c>
      <c r="G18" s="16">
        <v>15228</v>
      </c>
    </row>
    <row r="19" spans="1:7" s="4" customFormat="1" ht="94.5" x14ac:dyDescent="0.25">
      <c r="A19" s="15" t="s">
        <v>15</v>
      </c>
      <c r="B19" s="33" t="s">
        <v>120</v>
      </c>
      <c r="C19" s="6">
        <v>129</v>
      </c>
      <c r="D19" s="7" t="s">
        <v>52</v>
      </c>
      <c r="E19" s="42">
        <v>182575</v>
      </c>
      <c r="F19" s="16">
        <v>182575</v>
      </c>
      <c r="G19" s="16">
        <v>182575</v>
      </c>
    </row>
    <row r="20" spans="1:7" s="4" customFormat="1" ht="94.5" x14ac:dyDescent="0.25">
      <c r="A20" s="15" t="s">
        <v>20</v>
      </c>
      <c r="B20" s="6"/>
      <c r="C20" s="6"/>
      <c r="D20" s="7" t="s">
        <v>21</v>
      </c>
      <c r="E20" s="42">
        <f>E21</f>
        <v>1668873</v>
      </c>
      <c r="F20" s="16">
        <f t="shared" ref="F20:G20" si="3">F21</f>
        <v>1668873</v>
      </c>
      <c r="G20" s="16">
        <f t="shared" si="3"/>
        <v>1668873</v>
      </c>
    </row>
    <row r="21" spans="1:7" s="4" customFormat="1" ht="94.5" x14ac:dyDescent="0.25">
      <c r="A21" s="15" t="s">
        <v>20</v>
      </c>
      <c r="B21" s="6">
        <v>3900000000</v>
      </c>
      <c r="C21" s="6"/>
      <c r="D21" s="34" t="s">
        <v>119</v>
      </c>
      <c r="E21" s="42">
        <f>E22</f>
        <v>1668873</v>
      </c>
      <c r="F21" s="16">
        <f t="shared" ref="F21:G21" si="4">F22</f>
        <v>1668873</v>
      </c>
      <c r="G21" s="16">
        <f t="shared" si="4"/>
        <v>1668873</v>
      </c>
    </row>
    <row r="22" spans="1:7" s="4" customFormat="1" x14ac:dyDescent="0.25">
      <c r="A22" s="15" t="s">
        <v>20</v>
      </c>
      <c r="B22" s="6">
        <v>3990000000</v>
      </c>
      <c r="C22" s="6"/>
      <c r="D22" s="7" t="s">
        <v>16</v>
      </c>
      <c r="E22" s="42">
        <f>E23+E35</f>
        <v>1668873</v>
      </c>
      <c r="F22" s="16">
        <f t="shared" ref="F22:G22" si="5">F23+F35</f>
        <v>1668873</v>
      </c>
      <c r="G22" s="16">
        <f t="shared" si="5"/>
        <v>1668873</v>
      </c>
    </row>
    <row r="23" spans="1:7" s="4" customFormat="1" ht="31.5" x14ac:dyDescent="0.25">
      <c r="A23" s="15" t="s">
        <v>20</v>
      </c>
      <c r="B23" s="6" t="s">
        <v>121</v>
      </c>
      <c r="C23" s="6"/>
      <c r="D23" s="7" t="s">
        <v>86</v>
      </c>
      <c r="E23" s="42">
        <f>SUM(E24,E28,E32)</f>
        <v>699703</v>
      </c>
      <c r="F23" s="16">
        <f t="shared" ref="F23:G23" si="6">SUM(F24,F28,F32)</f>
        <v>699703</v>
      </c>
      <c r="G23" s="16">
        <f t="shared" si="6"/>
        <v>699703</v>
      </c>
    </row>
    <row r="24" spans="1:7" s="4" customFormat="1" ht="110.25" x14ac:dyDescent="0.25">
      <c r="A24" s="15" t="s">
        <v>20</v>
      </c>
      <c r="B24" s="33" t="s">
        <v>121</v>
      </c>
      <c r="C24" s="6">
        <v>100</v>
      </c>
      <c r="D24" s="7" t="s">
        <v>17</v>
      </c>
      <c r="E24" s="42">
        <f>E25</f>
        <v>311576</v>
      </c>
      <c r="F24" s="16">
        <f t="shared" ref="F24:G24" si="7">F25</f>
        <v>311576</v>
      </c>
      <c r="G24" s="16">
        <f t="shared" si="7"/>
        <v>311576</v>
      </c>
    </row>
    <row r="25" spans="1:7" s="4" customFormat="1" ht="47.25" x14ac:dyDescent="0.25">
      <c r="A25" s="15" t="s">
        <v>20</v>
      </c>
      <c r="B25" s="33" t="s">
        <v>121</v>
      </c>
      <c r="C25" s="6">
        <v>120</v>
      </c>
      <c r="D25" s="7" t="s">
        <v>49</v>
      </c>
      <c r="E25" s="42">
        <f>SUM(E26:E27)</f>
        <v>311576</v>
      </c>
      <c r="F25" s="16">
        <f t="shared" ref="F25:G25" si="8">SUM(F26:F27)</f>
        <v>311576</v>
      </c>
      <c r="G25" s="16">
        <f t="shared" si="8"/>
        <v>311576</v>
      </c>
    </row>
    <row r="26" spans="1:7" s="4" customFormat="1" ht="31.5" x14ac:dyDescent="0.25">
      <c r="A26" s="15" t="s">
        <v>20</v>
      </c>
      <c r="B26" s="33" t="s">
        <v>121</v>
      </c>
      <c r="C26" s="6">
        <v>121</v>
      </c>
      <c r="D26" s="7" t="s">
        <v>50</v>
      </c>
      <c r="E26" s="42">
        <v>239306</v>
      </c>
      <c r="F26" s="16">
        <v>239306</v>
      </c>
      <c r="G26" s="16">
        <v>239306</v>
      </c>
    </row>
    <row r="27" spans="1:7" s="4" customFormat="1" ht="94.5" x14ac:dyDescent="0.25">
      <c r="A27" s="15" t="s">
        <v>20</v>
      </c>
      <c r="B27" s="33" t="s">
        <v>121</v>
      </c>
      <c r="C27" s="6">
        <v>129</v>
      </c>
      <c r="D27" s="7" t="s">
        <v>52</v>
      </c>
      <c r="E27" s="42">
        <v>72270</v>
      </c>
      <c r="F27" s="16">
        <v>72270</v>
      </c>
      <c r="G27" s="16">
        <v>72270</v>
      </c>
    </row>
    <row r="28" spans="1:7" s="4" customFormat="1" ht="47.25" x14ac:dyDescent="0.25">
      <c r="A28" s="15" t="s">
        <v>20</v>
      </c>
      <c r="B28" s="33" t="s">
        <v>121</v>
      </c>
      <c r="C28" s="6">
        <v>200</v>
      </c>
      <c r="D28" s="7" t="s">
        <v>18</v>
      </c>
      <c r="E28" s="42">
        <f>E29</f>
        <v>387127</v>
      </c>
      <c r="F28" s="16">
        <f t="shared" ref="F28:G28" si="9">F29</f>
        <v>387127</v>
      </c>
      <c r="G28" s="16">
        <f t="shared" si="9"/>
        <v>387127</v>
      </c>
    </row>
    <row r="29" spans="1:7" s="4" customFormat="1" ht="47.25" x14ac:dyDescent="0.25">
      <c r="A29" s="15" t="s">
        <v>20</v>
      </c>
      <c r="B29" s="33" t="s">
        <v>121</v>
      </c>
      <c r="C29" s="6">
        <v>240</v>
      </c>
      <c r="D29" s="7" t="s">
        <v>53</v>
      </c>
      <c r="E29" s="42">
        <f>E30+E31</f>
        <v>387127</v>
      </c>
      <c r="F29" s="16">
        <f t="shared" ref="F29:G29" si="10">F30+F31</f>
        <v>387127</v>
      </c>
      <c r="G29" s="16">
        <f t="shared" si="10"/>
        <v>387127</v>
      </c>
    </row>
    <row r="30" spans="1:7" s="4" customFormat="1" x14ac:dyDescent="0.25">
      <c r="A30" s="15" t="s">
        <v>20</v>
      </c>
      <c r="B30" s="33" t="s">
        <v>121</v>
      </c>
      <c r="C30" s="6">
        <v>244</v>
      </c>
      <c r="D30" s="7" t="s">
        <v>54</v>
      </c>
      <c r="E30" s="42">
        <v>378127</v>
      </c>
      <c r="F30" s="16">
        <v>378127</v>
      </c>
      <c r="G30" s="16">
        <v>378127</v>
      </c>
    </row>
    <row r="31" spans="1:7" s="4" customFormat="1" x14ac:dyDescent="0.25">
      <c r="A31" s="15" t="s">
        <v>20</v>
      </c>
      <c r="B31" s="33" t="s">
        <v>121</v>
      </c>
      <c r="C31" s="6">
        <v>247</v>
      </c>
      <c r="D31" s="7" t="s">
        <v>80</v>
      </c>
      <c r="E31" s="42">
        <v>9000</v>
      </c>
      <c r="F31" s="16">
        <v>9000</v>
      </c>
      <c r="G31" s="16">
        <v>9000</v>
      </c>
    </row>
    <row r="32" spans="1:7" s="4" customFormat="1" x14ac:dyDescent="0.25">
      <c r="A32" s="15" t="s">
        <v>20</v>
      </c>
      <c r="B32" s="33" t="s">
        <v>121</v>
      </c>
      <c r="C32" s="6">
        <v>800</v>
      </c>
      <c r="D32" s="7" t="s">
        <v>19</v>
      </c>
      <c r="E32" s="42">
        <v>1000</v>
      </c>
      <c r="F32" s="16">
        <v>1000</v>
      </c>
      <c r="G32" s="16">
        <v>1000</v>
      </c>
    </row>
    <row r="33" spans="1:7" s="4" customFormat="1" ht="31.5" x14ac:dyDescent="0.25">
      <c r="A33" s="15" t="s">
        <v>20</v>
      </c>
      <c r="B33" s="33" t="s">
        <v>121</v>
      </c>
      <c r="C33" s="6">
        <v>850</v>
      </c>
      <c r="D33" s="7" t="s">
        <v>55</v>
      </c>
      <c r="E33" s="42">
        <v>1000</v>
      </c>
      <c r="F33" s="16">
        <v>1000</v>
      </c>
      <c r="G33" s="16">
        <v>1000</v>
      </c>
    </row>
    <row r="34" spans="1:7" s="4" customFormat="1" x14ac:dyDescent="0.25">
      <c r="A34" s="15" t="s">
        <v>20</v>
      </c>
      <c r="B34" s="33" t="s">
        <v>121</v>
      </c>
      <c r="C34" s="6">
        <v>853</v>
      </c>
      <c r="D34" s="7" t="s">
        <v>56</v>
      </c>
      <c r="E34" s="42">
        <v>1000</v>
      </c>
      <c r="F34" s="16">
        <v>1000</v>
      </c>
      <c r="G34" s="16">
        <v>1000</v>
      </c>
    </row>
    <row r="35" spans="1:7" s="4" customFormat="1" ht="31.5" x14ac:dyDescent="0.25">
      <c r="A35" s="15" t="s">
        <v>20</v>
      </c>
      <c r="B35" s="6" t="s">
        <v>122</v>
      </c>
      <c r="C35" s="6"/>
      <c r="D35" s="7" t="s">
        <v>81</v>
      </c>
      <c r="E35" s="42">
        <f>E36</f>
        <v>969170</v>
      </c>
      <c r="F35" s="16">
        <f t="shared" ref="F35:G36" si="11">F36</f>
        <v>969170</v>
      </c>
      <c r="G35" s="16">
        <f t="shared" si="11"/>
        <v>969170</v>
      </c>
    </row>
    <row r="36" spans="1:7" s="4" customFormat="1" ht="110.25" x14ac:dyDescent="0.25">
      <c r="A36" s="15" t="s">
        <v>20</v>
      </c>
      <c r="B36" s="33" t="s">
        <v>122</v>
      </c>
      <c r="C36" s="6">
        <v>100</v>
      </c>
      <c r="D36" s="7" t="s">
        <v>17</v>
      </c>
      <c r="E36" s="42">
        <f>E37</f>
        <v>969170</v>
      </c>
      <c r="F36" s="16">
        <f t="shared" si="11"/>
        <v>969170</v>
      </c>
      <c r="G36" s="16">
        <f t="shared" si="11"/>
        <v>969170</v>
      </c>
    </row>
    <row r="37" spans="1:7" s="4" customFormat="1" ht="47.25" x14ac:dyDescent="0.25">
      <c r="A37" s="15" t="s">
        <v>20</v>
      </c>
      <c r="B37" s="33" t="s">
        <v>122</v>
      </c>
      <c r="C37" s="6">
        <v>120</v>
      </c>
      <c r="D37" s="7" t="s">
        <v>49</v>
      </c>
      <c r="E37" s="42">
        <f>SUM(E38:E40)</f>
        <v>969170</v>
      </c>
      <c r="F37" s="16">
        <f t="shared" ref="F37:G37" si="12">SUM(F38:F40)</f>
        <v>969170</v>
      </c>
      <c r="G37" s="16">
        <f t="shared" si="12"/>
        <v>969170</v>
      </c>
    </row>
    <row r="38" spans="1:7" s="4" customFormat="1" ht="31.5" x14ac:dyDescent="0.25">
      <c r="A38" s="15" t="s">
        <v>20</v>
      </c>
      <c r="B38" s="33" t="s">
        <v>122</v>
      </c>
      <c r="C38" s="6">
        <v>121</v>
      </c>
      <c r="D38" s="7" t="s">
        <v>50</v>
      </c>
      <c r="E38" s="42">
        <v>726921</v>
      </c>
      <c r="F38" s="16">
        <v>726921</v>
      </c>
      <c r="G38" s="16">
        <v>726921</v>
      </c>
    </row>
    <row r="39" spans="1:7" s="4" customFormat="1" ht="63" x14ac:dyDescent="0.25">
      <c r="A39" s="15" t="s">
        <v>20</v>
      </c>
      <c r="B39" s="33" t="s">
        <v>122</v>
      </c>
      <c r="C39" s="6">
        <v>122</v>
      </c>
      <c r="D39" s="7" t="s">
        <v>51</v>
      </c>
      <c r="E39" s="42">
        <v>17449</v>
      </c>
      <c r="F39" s="16">
        <v>17449</v>
      </c>
      <c r="G39" s="16">
        <v>17449</v>
      </c>
    </row>
    <row r="40" spans="1:7" s="4" customFormat="1" ht="94.5" x14ac:dyDescent="0.25">
      <c r="A40" s="15" t="s">
        <v>20</v>
      </c>
      <c r="B40" s="33" t="s">
        <v>122</v>
      </c>
      <c r="C40" s="6">
        <v>129</v>
      </c>
      <c r="D40" s="7" t="s">
        <v>52</v>
      </c>
      <c r="E40" s="42">
        <v>224800</v>
      </c>
      <c r="F40" s="16">
        <v>224800</v>
      </c>
      <c r="G40" s="16">
        <v>224800</v>
      </c>
    </row>
    <row r="41" spans="1:7" s="4" customFormat="1" ht="31.5" x14ac:dyDescent="0.25">
      <c r="A41" s="15" t="s">
        <v>23</v>
      </c>
      <c r="B41" s="6"/>
      <c r="C41" s="6"/>
      <c r="D41" s="7" t="s">
        <v>24</v>
      </c>
      <c r="E41" s="42">
        <f>E42</f>
        <v>168850</v>
      </c>
      <c r="F41" s="16">
        <f t="shared" ref="F41:G41" si="13">F42</f>
        <v>168850</v>
      </c>
      <c r="G41" s="16">
        <f t="shared" si="13"/>
        <v>168850</v>
      </c>
    </row>
    <row r="42" spans="1:7" s="4" customFormat="1" ht="94.5" x14ac:dyDescent="0.25">
      <c r="A42" s="15" t="s">
        <v>23</v>
      </c>
      <c r="B42" s="6">
        <v>3900000000</v>
      </c>
      <c r="C42" s="6"/>
      <c r="D42" s="34" t="s">
        <v>119</v>
      </c>
      <c r="E42" s="42">
        <f>E43+E49</f>
        <v>168850</v>
      </c>
      <c r="F42" s="16">
        <f t="shared" ref="F42:G42" si="14">F43+F49</f>
        <v>168850</v>
      </c>
      <c r="G42" s="16">
        <f t="shared" si="14"/>
        <v>168850</v>
      </c>
    </row>
    <row r="43" spans="1:7" s="4" customFormat="1" ht="63" x14ac:dyDescent="0.25">
      <c r="A43" s="15" t="s">
        <v>23</v>
      </c>
      <c r="B43" s="6">
        <v>3930000000</v>
      </c>
      <c r="C43" s="6"/>
      <c r="D43" s="7" t="s">
        <v>87</v>
      </c>
      <c r="E43" s="42">
        <f>E44</f>
        <v>168700</v>
      </c>
      <c r="F43" s="16">
        <f t="shared" ref="F43:G45" si="15">F44</f>
        <v>168700</v>
      </c>
      <c r="G43" s="16">
        <f t="shared" si="15"/>
        <v>168700</v>
      </c>
    </row>
    <row r="44" spans="1:7" s="4" customFormat="1" x14ac:dyDescent="0.25">
      <c r="A44" s="15" t="s">
        <v>23</v>
      </c>
      <c r="B44" s="6" t="s">
        <v>123</v>
      </c>
      <c r="C44" s="6"/>
      <c r="D44" s="7" t="s">
        <v>88</v>
      </c>
      <c r="E44" s="42">
        <f>E45</f>
        <v>168700</v>
      </c>
      <c r="F44" s="16">
        <f t="shared" si="15"/>
        <v>168700</v>
      </c>
      <c r="G44" s="16">
        <f t="shared" si="15"/>
        <v>168700</v>
      </c>
    </row>
    <row r="45" spans="1:7" s="4" customFormat="1" ht="47.25" x14ac:dyDescent="0.25">
      <c r="A45" s="15" t="s">
        <v>23</v>
      </c>
      <c r="B45" s="33" t="s">
        <v>123</v>
      </c>
      <c r="C45" s="6">
        <v>200</v>
      </c>
      <c r="D45" s="7" t="s">
        <v>18</v>
      </c>
      <c r="E45" s="42">
        <f>E46</f>
        <v>168700</v>
      </c>
      <c r="F45" s="16">
        <f t="shared" si="15"/>
        <v>168700</v>
      </c>
      <c r="G45" s="16">
        <f t="shared" si="15"/>
        <v>168700</v>
      </c>
    </row>
    <row r="46" spans="1:7" s="4" customFormat="1" ht="47.25" x14ac:dyDescent="0.25">
      <c r="A46" s="15" t="s">
        <v>23</v>
      </c>
      <c r="B46" s="33" t="s">
        <v>123</v>
      </c>
      <c r="C46" s="6">
        <v>240</v>
      </c>
      <c r="D46" s="7" t="s">
        <v>53</v>
      </c>
      <c r="E46" s="42">
        <f>SUM(E47:E48)</f>
        <v>168700</v>
      </c>
      <c r="F46" s="16">
        <f t="shared" ref="F46:G46" si="16">SUM(F47:F48)</f>
        <v>168700</v>
      </c>
      <c r="G46" s="16">
        <f t="shared" si="16"/>
        <v>168700</v>
      </c>
    </row>
    <row r="47" spans="1:7" s="4" customFormat="1" x14ac:dyDescent="0.25">
      <c r="A47" s="15" t="s">
        <v>23</v>
      </c>
      <c r="B47" s="33" t="s">
        <v>123</v>
      </c>
      <c r="C47" s="6">
        <v>244</v>
      </c>
      <c r="D47" s="7" t="s">
        <v>54</v>
      </c>
      <c r="E47" s="42">
        <v>54700</v>
      </c>
      <c r="F47" s="16">
        <v>54700</v>
      </c>
      <c r="G47" s="16">
        <v>54700</v>
      </c>
    </row>
    <row r="48" spans="1:7" s="4" customFormat="1" x14ac:dyDescent="0.25">
      <c r="A48" s="15" t="s">
        <v>23</v>
      </c>
      <c r="B48" s="33" t="s">
        <v>123</v>
      </c>
      <c r="C48" s="6">
        <v>247</v>
      </c>
      <c r="D48" s="7" t="s">
        <v>80</v>
      </c>
      <c r="E48" s="43">
        <v>114000</v>
      </c>
      <c r="F48" s="17">
        <v>114000</v>
      </c>
      <c r="G48" s="17">
        <v>114000</v>
      </c>
    </row>
    <row r="49" spans="1:7" s="4" customFormat="1" ht="47.25" x14ac:dyDescent="0.25">
      <c r="A49" s="15" t="s">
        <v>23</v>
      </c>
      <c r="B49" s="6">
        <v>3980000000</v>
      </c>
      <c r="C49" s="6"/>
      <c r="D49" s="7" t="s">
        <v>57</v>
      </c>
      <c r="E49" s="44">
        <v>150</v>
      </c>
      <c r="F49" s="19">
        <v>150</v>
      </c>
      <c r="G49" s="19">
        <v>150</v>
      </c>
    </row>
    <row r="50" spans="1:7" s="4" customFormat="1" ht="141.75" x14ac:dyDescent="0.25">
      <c r="A50" s="15" t="s">
        <v>23</v>
      </c>
      <c r="B50" s="6">
        <v>3980110540</v>
      </c>
      <c r="C50" s="6"/>
      <c r="D50" s="7" t="s">
        <v>89</v>
      </c>
      <c r="E50" s="44">
        <v>150</v>
      </c>
      <c r="F50" s="19">
        <v>150</v>
      </c>
      <c r="G50" s="19">
        <v>150</v>
      </c>
    </row>
    <row r="51" spans="1:7" s="4" customFormat="1" ht="47.25" x14ac:dyDescent="0.25">
      <c r="A51" s="15" t="s">
        <v>23</v>
      </c>
      <c r="B51" s="33">
        <v>3980110540</v>
      </c>
      <c r="C51" s="6">
        <v>200</v>
      </c>
      <c r="D51" s="7" t="s">
        <v>18</v>
      </c>
      <c r="E51" s="44">
        <v>150</v>
      </c>
      <c r="F51" s="19">
        <v>150</v>
      </c>
      <c r="G51" s="19">
        <v>150</v>
      </c>
    </row>
    <row r="52" spans="1:7" s="4" customFormat="1" ht="47.25" x14ac:dyDescent="0.25">
      <c r="A52" s="15" t="s">
        <v>23</v>
      </c>
      <c r="B52" s="33">
        <v>3980110540</v>
      </c>
      <c r="C52" s="6">
        <v>240</v>
      </c>
      <c r="D52" s="7" t="s">
        <v>53</v>
      </c>
      <c r="E52" s="44">
        <v>150</v>
      </c>
      <c r="F52" s="19">
        <v>150</v>
      </c>
      <c r="G52" s="19">
        <v>150</v>
      </c>
    </row>
    <row r="53" spans="1:7" s="4" customFormat="1" x14ac:dyDescent="0.25">
      <c r="A53" s="15" t="s">
        <v>23</v>
      </c>
      <c r="B53" s="33">
        <v>3980110540</v>
      </c>
      <c r="C53" s="6">
        <v>244</v>
      </c>
      <c r="D53" s="7" t="s">
        <v>54</v>
      </c>
      <c r="E53" s="44">
        <v>150</v>
      </c>
      <c r="F53" s="19">
        <v>150</v>
      </c>
      <c r="G53" s="19">
        <v>150</v>
      </c>
    </row>
    <row r="54" spans="1:7" s="26" customFormat="1" x14ac:dyDescent="0.25">
      <c r="A54" s="22" t="s">
        <v>26</v>
      </c>
      <c r="B54" s="23"/>
      <c r="C54" s="23"/>
      <c r="D54" s="24" t="s">
        <v>58</v>
      </c>
      <c r="E54" s="45">
        <f>E55</f>
        <v>230700</v>
      </c>
      <c r="F54" s="25">
        <f t="shared" ref="F54:G56" si="17">F55</f>
        <v>235800</v>
      </c>
      <c r="G54" s="25">
        <f t="shared" si="17"/>
        <v>241400</v>
      </c>
    </row>
    <row r="55" spans="1:7" s="4" customFormat="1" ht="31.5" x14ac:dyDescent="0.25">
      <c r="A55" s="15" t="s">
        <v>27</v>
      </c>
      <c r="B55" s="6"/>
      <c r="C55" s="6"/>
      <c r="D55" s="7" t="s">
        <v>28</v>
      </c>
      <c r="E55" s="46">
        <f>E56</f>
        <v>230700</v>
      </c>
      <c r="F55" s="20">
        <f t="shared" si="17"/>
        <v>235800</v>
      </c>
      <c r="G55" s="20">
        <f t="shared" si="17"/>
        <v>241400</v>
      </c>
    </row>
    <row r="56" spans="1:7" s="4" customFormat="1" ht="94.5" x14ac:dyDescent="0.25">
      <c r="A56" s="15" t="s">
        <v>27</v>
      </c>
      <c r="B56" s="6">
        <v>3900000000</v>
      </c>
      <c r="C56" s="6"/>
      <c r="D56" s="34" t="s">
        <v>119</v>
      </c>
      <c r="E56" s="46">
        <f>E57</f>
        <v>230700</v>
      </c>
      <c r="F56" s="20">
        <f t="shared" si="17"/>
        <v>235800</v>
      </c>
      <c r="G56" s="20">
        <f t="shared" si="17"/>
        <v>241400</v>
      </c>
    </row>
    <row r="57" spans="1:7" s="4" customFormat="1" ht="47.25" x14ac:dyDescent="0.25">
      <c r="A57" s="15" t="s">
        <v>27</v>
      </c>
      <c r="B57" s="6">
        <v>3980000000</v>
      </c>
      <c r="C57" s="6"/>
      <c r="D57" s="7" t="s">
        <v>57</v>
      </c>
      <c r="E57" s="46">
        <f>E58</f>
        <v>230700</v>
      </c>
      <c r="F57" s="20">
        <f t="shared" ref="F57:G57" si="18">F58</f>
        <v>235800</v>
      </c>
      <c r="G57" s="20">
        <f t="shared" si="18"/>
        <v>241400</v>
      </c>
    </row>
    <row r="58" spans="1:7" s="4" customFormat="1" ht="47.25" x14ac:dyDescent="0.25">
      <c r="A58" s="15" t="s">
        <v>27</v>
      </c>
      <c r="B58" s="6">
        <v>3980151180</v>
      </c>
      <c r="C58" s="6"/>
      <c r="D58" s="7" t="s">
        <v>59</v>
      </c>
      <c r="E58" s="46">
        <f>E59+E63</f>
        <v>230700</v>
      </c>
      <c r="F58" s="20">
        <f t="shared" ref="F58:G58" si="19">F59+F63</f>
        <v>235800</v>
      </c>
      <c r="G58" s="20">
        <f t="shared" si="19"/>
        <v>241400</v>
      </c>
    </row>
    <row r="59" spans="1:7" s="4" customFormat="1" ht="110.25" x14ac:dyDescent="0.25">
      <c r="A59" s="15" t="s">
        <v>27</v>
      </c>
      <c r="B59" s="33">
        <v>3980151180</v>
      </c>
      <c r="C59" s="6">
        <v>100</v>
      </c>
      <c r="D59" s="7" t="s">
        <v>17</v>
      </c>
      <c r="E59" s="42">
        <f>E60</f>
        <v>212752</v>
      </c>
      <c r="F59" s="16">
        <f t="shared" ref="F59:G59" si="20">F60</f>
        <v>212752</v>
      </c>
      <c r="G59" s="16">
        <f t="shared" si="20"/>
        <v>212752</v>
      </c>
    </row>
    <row r="60" spans="1:7" s="4" customFormat="1" ht="47.25" x14ac:dyDescent="0.25">
      <c r="A60" s="15" t="s">
        <v>27</v>
      </c>
      <c r="B60" s="33">
        <v>3980151180</v>
      </c>
      <c r="C60" s="6">
        <v>120</v>
      </c>
      <c r="D60" s="7" t="s">
        <v>49</v>
      </c>
      <c r="E60" s="42">
        <f>SUM(E61:E62)</f>
        <v>212752</v>
      </c>
      <c r="F60" s="16">
        <f t="shared" ref="F60:G60" si="21">SUM(F61:F62)</f>
        <v>212752</v>
      </c>
      <c r="G60" s="16">
        <f t="shared" si="21"/>
        <v>212752</v>
      </c>
    </row>
    <row r="61" spans="1:7" s="4" customFormat="1" ht="31.5" x14ac:dyDescent="0.25">
      <c r="A61" s="15" t="s">
        <v>27</v>
      </c>
      <c r="B61" s="33">
        <v>3980151180</v>
      </c>
      <c r="C61" s="6">
        <v>121</v>
      </c>
      <c r="D61" s="7" t="s">
        <v>60</v>
      </c>
      <c r="E61" s="42">
        <v>163404</v>
      </c>
      <c r="F61" s="16">
        <v>163404</v>
      </c>
      <c r="G61" s="16">
        <v>163404</v>
      </c>
    </row>
    <row r="62" spans="1:7" s="4" customFormat="1" ht="94.5" x14ac:dyDescent="0.25">
      <c r="A62" s="15" t="s">
        <v>27</v>
      </c>
      <c r="B62" s="33">
        <v>3980151180</v>
      </c>
      <c r="C62" s="6">
        <v>129</v>
      </c>
      <c r="D62" s="7" t="s">
        <v>52</v>
      </c>
      <c r="E62" s="42">
        <v>49348</v>
      </c>
      <c r="F62" s="16">
        <v>49348</v>
      </c>
      <c r="G62" s="16">
        <v>49348</v>
      </c>
    </row>
    <row r="63" spans="1:7" s="4" customFormat="1" ht="47.25" x14ac:dyDescent="0.25">
      <c r="A63" s="15" t="s">
        <v>27</v>
      </c>
      <c r="B63" s="33">
        <v>3980151180</v>
      </c>
      <c r="C63" s="6">
        <v>200</v>
      </c>
      <c r="D63" s="7" t="s">
        <v>18</v>
      </c>
      <c r="E63" s="42">
        <f>E64</f>
        <v>17948</v>
      </c>
      <c r="F63" s="16">
        <f t="shared" ref="F63:G64" si="22">F64</f>
        <v>23048</v>
      </c>
      <c r="G63" s="16">
        <f t="shared" si="22"/>
        <v>28648</v>
      </c>
    </row>
    <row r="64" spans="1:7" s="4" customFormat="1" ht="47.25" x14ac:dyDescent="0.25">
      <c r="A64" s="15" t="s">
        <v>27</v>
      </c>
      <c r="B64" s="33">
        <v>3980151180</v>
      </c>
      <c r="C64" s="6">
        <v>240</v>
      </c>
      <c r="D64" s="7" t="s">
        <v>53</v>
      </c>
      <c r="E64" s="42">
        <f>E65</f>
        <v>17948</v>
      </c>
      <c r="F64" s="16">
        <f t="shared" si="22"/>
        <v>23048</v>
      </c>
      <c r="G64" s="16">
        <f t="shared" si="22"/>
        <v>28648</v>
      </c>
    </row>
    <row r="65" spans="1:7" s="4" customFormat="1" x14ac:dyDescent="0.25">
      <c r="A65" s="15" t="s">
        <v>27</v>
      </c>
      <c r="B65" s="33">
        <v>3980151180</v>
      </c>
      <c r="C65" s="6">
        <v>244</v>
      </c>
      <c r="D65" s="7" t="s">
        <v>54</v>
      </c>
      <c r="E65" s="42">
        <v>17948</v>
      </c>
      <c r="F65" s="16">
        <v>23048</v>
      </c>
      <c r="G65" s="16">
        <v>28648</v>
      </c>
    </row>
    <row r="66" spans="1:7" s="26" customFormat="1" ht="31.5" x14ac:dyDescent="0.25">
      <c r="A66" s="22" t="s">
        <v>29</v>
      </c>
      <c r="B66" s="23"/>
      <c r="C66" s="23"/>
      <c r="D66" s="24" t="s">
        <v>61</v>
      </c>
      <c r="E66" s="47">
        <f>E67+E78</f>
        <v>171000</v>
      </c>
      <c r="F66" s="21">
        <f t="shared" ref="F66:G66" si="23">F67+F78</f>
        <v>151000</v>
      </c>
      <c r="G66" s="21">
        <f t="shared" si="23"/>
        <v>151000</v>
      </c>
    </row>
    <row r="67" spans="1:7" s="4" customFormat="1" ht="63" x14ac:dyDescent="0.25">
      <c r="A67" s="15" t="s">
        <v>30</v>
      </c>
      <c r="B67" s="6"/>
      <c r="C67" s="6"/>
      <c r="D67" s="7" t="s">
        <v>116</v>
      </c>
      <c r="E67" s="42">
        <f>E68</f>
        <v>170000</v>
      </c>
      <c r="F67" s="16">
        <f t="shared" ref="F67:G68" si="24">F68</f>
        <v>150000</v>
      </c>
      <c r="G67" s="16">
        <f t="shared" si="24"/>
        <v>150000</v>
      </c>
    </row>
    <row r="68" spans="1:7" s="4" customFormat="1" ht="94.5" x14ac:dyDescent="0.25">
      <c r="A68" s="15" t="s">
        <v>30</v>
      </c>
      <c r="B68" s="6">
        <v>3900000000</v>
      </c>
      <c r="C68" s="6"/>
      <c r="D68" s="34" t="s">
        <v>119</v>
      </c>
      <c r="E68" s="42">
        <f>E69</f>
        <v>170000</v>
      </c>
      <c r="F68" s="16">
        <f t="shared" si="24"/>
        <v>150000</v>
      </c>
      <c r="G68" s="16">
        <f t="shared" si="24"/>
        <v>150000</v>
      </c>
    </row>
    <row r="69" spans="1:7" s="4" customFormat="1" ht="47.25" x14ac:dyDescent="0.25">
      <c r="A69" s="15" t="s">
        <v>30</v>
      </c>
      <c r="B69" s="6">
        <v>3910000000</v>
      </c>
      <c r="C69" s="6"/>
      <c r="D69" s="7" t="s">
        <v>90</v>
      </c>
      <c r="E69" s="42">
        <f>E70+E74</f>
        <v>170000</v>
      </c>
      <c r="F69" s="16">
        <f t="shared" ref="F69:G69" si="25">F70+F74</f>
        <v>150000</v>
      </c>
      <c r="G69" s="16">
        <f t="shared" si="25"/>
        <v>150000</v>
      </c>
    </row>
    <row r="70" spans="1:7" s="4" customFormat="1" x14ac:dyDescent="0.25">
      <c r="A70" s="15" t="s">
        <v>30</v>
      </c>
      <c r="B70" s="6" t="s">
        <v>124</v>
      </c>
      <c r="C70" s="6"/>
      <c r="D70" s="7" t="s">
        <v>62</v>
      </c>
      <c r="E70" s="42">
        <f>E71</f>
        <v>120000</v>
      </c>
      <c r="F70" s="16">
        <f t="shared" ref="F70:G72" si="26">F71</f>
        <v>100000</v>
      </c>
      <c r="G70" s="16">
        <f t="shared" si="26"/>
        <v>100000</v>
      </c>
    </row>
    <row r="71" spans="1:7" s="4" customFormat="1" ht="47.25" x14ac:dyDescent="0.25">
      <c r="A71" s="15" t="s">
        <v>30</v>
      </c>
      <c r="B71" s="33" t="s">
        <v>124</v>
      </c>
      <c r="C71" s="6">
        <v>200</v>
      </c>
      <c r="D71" s="7" t="s">
        <v>18</v>
      </c>
      <c r="E71" s="42">
        <f>E72</f>
        <v>120000</v>
      </c>
      <c r="F71" s="16">
        <f t="shared" si="26"/>
        <v>100000</v>
      </c>
      <c r="G71" s="16">
        <f t="shared" si="26"/>
        <v>100000</v>
      </c>
    </row>
    <row r="72" spans="1:7" s="4" customFormat="1" ht="47.25" x14ac:dyDescent="0.25">
      <c r="A72" s="15" t="s">
        <v>30</v>
      </c>
      <c r="B72" s="33" t="s">
        <v>124</v>
      </c>
      <c r="C72" s="6">
        <v>240</v>
      </c>
      <c r="D72" s="7" t="s">
        <v>53</v>
      </c>
      <c r="E72" s="42">
        <f>E73</f>
        <v>120000</v>
      </c>
      <c r="F72" s="16">
        <f t="shared" si="26"/>
        <v>100000</v>
      </c>
      <c r="G72" s="16">
        <f t="shared" si="26"/>
        <v>100000</v>
      </c>
    </row>
    <row r="73" spans="1:7" s="4" customFormat="1" x14ac:dyDescent="0.25">
      <c r="A73" s="15" t="s">
        <v>30</v>
      </c>
      <c r="B73" s="33" t="s">
        <v>124</v>
      </c>
      <c r="C73" s="6">
        <v>244</v>
      </c>
      <c r="D73" s="7" t="s">
        <v>54</v>
      </c>
      <c r="E73" s="42">
        <v>120000</v>
      </c>
      <c r="F73" s="18">
        <v>100000</v>
      </c>
      <c r="G73" s="18">
        <v>100000</v>
      </c>
    </row>
    <row r="74" spans="1:7" s="4" customFormat="1" ht="47.25" x14ac:dyDescent="0.25">
      <c r="A74" s="15" t="s">
        <v>30</v>
      </c>
      <c r="B74" s="6" t="s">
        <v>125</v>
      </c>
      <c r="C74" s="6"/>
      <c r="D74" s="7" t="s">
        <v>63</v>
      </c>
      <c r="E74" s="42">
        <f>E75</f>
        <v>50000</v>
      </c>
      <c r="F74" s="16">
        <f t="shared" ref="F74:G76" si="27">F75</f>
        <v>50000</v>
      </c>
      <c r="G74" s="16">
        <f t="shared" si="27"/>
        <v>50000</v>
      </c>
    </row>
    <row r="75" spans="1:7" s="4" customFormat="1" ht="47.25" x14ac:dyDescent="0.25">
      <c r="A75" s="15" t="s">
        <v>30</v>
      </c>
      <c r="B75" s="33" t="s">
        <v>125</v>
      </c>
      <c r="C75" s="6">
        <v>200</v>
      </c>
      <c r="D75" s="7" t="s">
        <v>18</v>
      </c>
      <c r="E75" s="42">
        <f>E76</f>
        <v>50000</v>
      </c>
      <c r="F75" s="16">
        <f t="shared" si="27"/>
        <v>50000</v>
      </c>
      <c r="G75" s="16">
        <f t="shared" si="27"/>
        <v>50000</v>
      </c>
    </row>
    <row r="76" spans="1:7" s="4" customFormat="1" ht="47.25" x14ac:dyDescent="0.25">
      <c r="A76" s="15" t="s">
        <v>30</v>
      </c>
      <c r="B76" s="33" t="s">
        <v>125</v>
      </c>
      <c r="C76" s="6">
        <v>240</v>
      </c>
      <c r="D76" s="7" t="s">
        <v>53</v>
      </c>
      <c r="E76" s="42">
        <f>E77</f>
        <v>50000</v>
      </c>
      <c r="F76" s="16">
        <f t="shared" si="27"/>
        <v>50000</v>
      </c>
      <c r="G76" s="16">
        <f t="shared" si="27"/>
        <v>50000</v>
      </c>
    </row>
    <row r="77" spans="1:7" s="4" customFormat="1" x14ac:dyDescent="0.25">
      <c r="A77" s="15" t="s">
        <v>30</v>
      </c>
      <c r="B77" s="33" t="s">
        <v>125</v>
      </c>
      <c r="C77" s="6">
        <v>244</v>
      </c>
      <c r="D77" s="7" t="s">
        <v>54</v>
      </c>
      <c r="E77" s="42">
        <v>50000</v>
      </c>
      <c r="F77" s="16">
        <v>50000</v>
      </c>
      <c r="G77" s="16">
        <v>50000</v>
      </c>
    </row>
    <row r="78" spans="1:7" s="4" customFormat="1" ht="48.75" customHeight="1" x14ac:dyDescent="0.25">
      <c r="A78" s="15" t="s">
        <v>112</v>
      </c>
      <c r="B78" s="6"/>
      <c r="C78" s="6"/>
      <c r="D78" s="7" t="s">
        <v>113</v>
      </c>
      <c r="E78" s="42">
        <f>E81</f>
        <v>1000</v>
      </c>
      <c r="F78" s="16">
        <f t="shared" ref="F78:G78" si="28">F81</f>
        <v>1000</v>
      </c>
      <c r="G78" s="16">
        <f t="shared" si="28"/>
        <v>1000</v>
      </c>
    </row>
    <row r="79" spans="1:7" s="4" customFormat="1" ht="60.75" customHeight="1" x14ac:dyDescent="0.25">
      <c r="A79" s="15" t="s">
        <v>112</v>
      </c>
      <c r="B79" s="6">
        <v>3900000000</v>
      </c>
      <c r="C79" s="6"/>
      <c r="D79" s="34" t="s">
        <v>119</v>
      </c>
      <c r="E79" s="42">
        <f t="shared" ref="E79:G80" si="29">E82</f>
        <v>1000</v>
      </c>
      <c r="F79" s="16">
        <f t="shared" si="29"/>
        <v>1000</v>
      </c>
      <c r="G79" s="16">
        <f t="shared" si="29"/>
        <v>1000</v>
      </c>
    </row>
    <row r="80" spans="1:7" s="4" customFormat="1" ht="48.75" customHeight="1" x14ac:dyDescent="0.25">
      <c r="A80" s="15" t="s">
        <v>112</v>
      </c>
      <c r="B80" s="6">
        <v>3980000000</v>
      </c>
      <c r="C80" s="6"/>
      <c r="D80" s="7" t="s">
        <v>57</v>
      </c>
      <c r="E80" s="42">
        <f t="shared" si="29"/>
        <v>1000</v>
      </c>
      <c r="F80" s="16">
        <f t="shared" si="29"/>
        <v>1000</v>
      </c>
      <c r="G80" s="16">
        <f t="shared" si="29"/>
        <v>1000</v>
      </c>
    </row>
    <row r="81" spans="1:7" s="4" customFormat="1" ht="47.25" x14ac:dyDescent="0.25">
      <c r="A81" s="15" t="s">
        <v>112</v>
      </c>
      <c r="B81" s="6" t="s">
        <v>126</v>
      </c>
      <c r="C81" s="6"/>
      <c r="D81" s="7" t="s">
        <v>114</v>
      </c>
      <c r="E81" s="42">
        <v>1000</v>
      </c>
      <c r="F81" s="16">
        <v>1000</v>
      </c>
      <c r="G81" s="16">
        <v>1000</v>
      </c>
    </row>
    <row r="82" spans="1:7" s="4" customFormat="1" ht="47.25" x14ac:dyDescent="0.25">
      <c r="A82" s="15" t="s">
        <v>112</v>
      </c>
      <c r="B82" s="33" t="s">
        <v>126</v>
      </c>
      <c r="C82" s="6">
        <v>200</v>
      </c>
      <c r="D82" s="7" t="s">
        <v>18</v>
      </c>
      <c r="E82" s="42">
        <v>1000</v>
      </c>
      <c r="F82" s="16">
        <v>1000</v>
      </c>
      <c r="G82" s="16">
        <v>1000</v>
      </c>
    </row>
    <row r="83" spans="1:7" s="4" customFormat="1" ht="47.25" x14ac:dyDescent="0.25">
      <c r="A83" s="15" t="s">
        <v>112</v>
      </c>
      <c r="B83" s="33" t="s">
        <v>126</v>
      </c>
      <c r="C83" s="6">
        <v>240</v>
      </c>
      <c r="D83" s="7" t="s">
        <v>53</v>
      </c>
      <c r="E83" s="42">
        <v>1000</v>
      </c>
      <c r="F83" s="16">
        <v>1000</v>
      </c>
      <c r="G83" s="16">
        <v>1000</v>
      </c>
    </row>
    <row r="84" spans="1:7" s="4" customFormat="1" x14ac:dyDescent="0.25">
      <c r="A84" s="15" t="s">
        <v>112</v>
      </c>
      <c r="B84" s="33" t="s">
        <v>126</v>
      </c>
      <c r="C84" s="6">
        <v>244</v>
      </c>
      <c r="D84" s="7" t="s">
        <v>54</v>
      </c>
      <c r="E84" s="42">
        <v>1000</v>
      </c>
      <c r="F84" s="16">
        <v>1000</v>
      </c>
      <c r="G84" s="16">
        <v>1000</v>
      </c>
    </row>
    <row r="85" spans="1:7" s="26" customFormat="1" x14ac:dyDescent="0.25">
      <c r="A85" s="22" t="s">
        <v>31</v>
      </c>
      <c r="B85" s="23"/>
      <c r="C85" s="23"/>
      <c r="D85" s="24" t="s">
        <v>64</v>
      </c>
      <c r="E85" s="47">
        <f>E86+E97</f>
        <v>14735506</v>
      </c>
      <c r="F85" s="21">
        <f t="shared" ref="F85:G85" si="30">F86+F97</f>
        <v>1982824</v>
      </c>
      <c r="G85" s="21">
        <f t="shared" si="30"/>
        <v>2075087</v>
      </c>
    </row>
    <row r="86" spans="1:7" s="4" customFormat="1" ht="31.5" x14ac:dyDescent="0.25">
      <c r="A86" s="15" t="s">
        <v>32</v>
      </c>
      <c r="B86" s="6"/>
      <c r="C86" s="6"/>
      <c r="D86" s="7" t="s">
        <v>33</v>
      </c>
      <c r="E86" s="42">
        <f>E87</f>
        <v>14619506</v>
      </c>
      <c r="F86" s="16">
        <f t="shared" ref="F86:G86" si="31">F87</f>
        <v>1982824</v>
      </c>
      <c r="G86" s="16">
        <f t="shared" si="31"/>
        <v>2075087</v>
      </c>
    </row>
    <row r="87" spans="1:7" s="4" customFormat="1" ht="94.5" x14ac:dyDescent="0.25">
      <c r="A87" s="15" t="s">
        <v>32</v>
      </c>
      <c r="B87" s="6">
        <v>3900000000</v>
      </c>
      <c r="C87" s="6"/>
      <c r="D87" s="34" t="s">
        <v>119</v>
      </c>
      <c r="E87" s="42">
        <f>E88</f>
        <v>14619506</v>
      </c>
      <c r="F87" s="16">
        <f t="shared" ref="F87:G87" si="32">F88</f>
        <v>1982824</v>
      </c>
      <c r="G87" s="16">
        <f t="shared" si="32"/>
        <v>2075087</v>
      </c>
    </row>
    <row r="88" spans="1:7" s="4" customFormat="1" ht="47.25" x14ac:dyDescent="0.25">
      <c r="A88" s="15" t="s">
        <v>32</v>
      </c>
      <c r="B88" s="6">
        <v>3920000000</v>
      </c>
      <c r="C88" s="6"/>
      <c r="D88" s="7" t="s">
        <v>91</v>
      </c>
      <c r="E88" s="42">
        <f>SUM(E89,E93)</f>
        <v>14619506</v>
      </c>
      <c r="F88" s="16">
        <f t="shared" ref="F88:G88" si="33">SUM(F89,F93)</f>
        <v>1982824</v>
      </c>
      <c r="G88" s="16">
        <f t="shared" si="33"/>
        <v>2075087</v>
      </c>
    </row>
    <row r="89" spans="1:7" s="4" customFormat="1" ht="31.5" x14ac:dyDescent="0.25">
      <c r="A89" s="15" t="s">
        <v>32</v>
      </c>
      <c r="B89" s="6" t="s">
        <v>127</v>
      </c>
      <c r="C89" s="6"/>
      <c r="D89" s="7" t="s">
        <v>65</v>
      </c>
      <c r="E89" s="42">
        <f>E90</f>
        <v>624600</v>
      </c>
      <c r="F89" s="16">
        <f t="shared" ref="F89:G91" si="34">F90</f>
        <v>630000</v>
      </c>
      <c r="G89" s="16">
        <f t="shared" si="34"/>
        <v>690000</v>
      </c>
    </row>
    <row r="90" spans="1:7" s="4" customFormat="1" ht="47.25" x14ac:dyDescent="0.25">
      <c r="A90" s="15" t="s">
        <v>32</v>
      </c>
      <c r="B90" s="33" t="s">
        <v>127</v>
      </c>
      <c r="C90" s="6">
        <v>200</v>
      </c>
      <c r="D90" s="7" t="s">
        <v>18</v>
      </c>
      <c r="E90" s="42">
        <f>E91</f>
        <v>624600</v>
      </c>
      <c r="F90" s="16">
        <f t="shared" si="34"/>
        <v>630000</v>
      </c>
      <c r="G90" s="16">
        <f t="shared" si="34"/>
        <v>690000</v>
      </c>
    </row>
    <row r="91" spans="1:7" s="4" customFormat="1" ht="47.25" x14ac:dyDescent="0.25">
      <c r="A91" s="15" t="s">
        <v>32</v>
      </c>
      <c r="B91" s="33" t="s">
        <v>127</v>
      </c>
      <c r="C91" s="6">
        <v>240</v>
      </c>
      <c r="D91" s="7" t="s">
        <v>53</v>
      </c>
      <c r="E91" s="42">
        <f>E92</f>
        <v>624600</v>
      </c>
      <c r="F91" s="16">
        <f t="shared" si="34"/>
        <v>630000</v>
      </c>
      <c r="G91" s="16">
        <f t="shared" si="34"/>
        <v>690000</v>
      </c>
    </row>
    <row r="92" spans="1:7" s="4" customFormat="1" x14ac:dyDescent="0.25">
      <c r="A92" s="15" t="s">
        <v>32</v>
      </c>
      <c r="B92" s="33" t="s">
        <v>127</v>
      </c>
      <c r="C92" s="6">
        <v>244</v>
      </c>
      <c r="D92" s="7" t="s">
        <v>54</v>
      </c>
      <c r="E92" s="42">
        <v>624600</v>
      </c>
      <c r="F92" s="16">
        <v>630000</v>
      </c>
      <c r="G92" s="16">
        <v>690000</v>
      </c>
    </row>
    <row r="93" spans="1:7" s="4" customFormat="1" ht="31.5" x14ac:dyDescent="0.25">
      <c r="A93" s="15" t="s">
        <v>32</v>
      </c>
      <c r="B93" s="6" t="s">
        <v>128</v>
      </c>
      <c r="C93" s="6"/>
      <c r="D93" s="7" t="s">
        <v>92</v>
      </c>
      <c r="E93" s="42">
        <f>E94</f>
        <v>13994906</v>
      </c>
      <c r="F93" s="16">
        <f t="shared" ref="F93:G95" si="35">F94</f>
        <v>1352824</v>
      </c>
      <c r="G93" s="16">
        <f t="shared" si="35"/>
        <v>1385087</v>
      </c>
    </row>
    <row r="94" spans="1:7" s="4" customFormat="1" ht="47.25" x14ac:dyDescent="0.25">
      <c r="A94" s="15" t="s">
        <v>32</v>
      </c>
      <c r="B94" s="33" t="s">
        <v>128</v>
      </c>
      <c r="C94" s="6">
        <v>200</v>
      </c>
      <c r="D94" s="7" t="s">
        <v>18</v>
      </c>
      <c r="E94" s="42">
        <f>E95</f>
        <v>13994906</v>
      </c>
      <c r="F94" s="16">
        <f t="shared" si="35"/>
        <v>1352824</v>
      </c>
      <c r="G94" s="16">
        <f t="shared" si="35"/>
        <v>1385087</v>
      </c>
    </row>
    <row r="95" spans="1:7" s="4" customFormat="1" ht="47.25" x14ac:dyDescent="0.25">
      <c r="A95" s="15" t="s">
        <v>32</v>
      </c>
      <c r="B95" s="33" t="s">
        <v>128</v>
      </c>
      <c r="C95" s="6">
        <v>240</v>
      </c>
      <c r="D95" s="7" t="s">
        <v>53</v>
      </c>
      <c r="E95" s="42">
        <f>E96</f>
        <v>13994906</v>
      </c>
      <c r="F95" s="16">
        <f t="shared" si="35"/>
        <v>1352824</v>
      </c>
      <c r="G95" s="16">
        <f t="shared" si="35"/>
        <v>1385087</v>
      </c>
    </row>
    <row r="96" spans="1:7" s="4" customFormat="1" x14ac:dyDescent="0.25">
      <c r="A96" s="15" t="s">
        <v>32</v>
      </c>
      <c r="B96" s="33" t="s">
        <v>128</v>
      </c>
      <c r="C96" s="6">
        <v>244</v>
      </c>
      <c r="D96" s="7" t="s">
        <v>54</v>
      </c>
      <c r="E96" s="42">
        <v>13994906</v>
      </c>
      <c r="F96" s="16">
        <v>1352824</v>
      </c>
      <c r="G96" s="16">
        <v>1385087</v>
      </c>
    </row>
    <row r="97" spans="1:7" s="4" customFormat="1" ht="31.5" x14ac:dyDescent="0.25">
      <c r="A97" s="32" t="s">
        <v>146</v>
      </c>
      <c r="B97" s="33"/>
      <c r="C97" s="33"/>
      <c r="D97" s="35" t="s">
        <v>147</v>
      </c>
      <c r="E97" s="42">
        <f t="shared" ref="E97:E102" si="36">E98</f>
        <v>116000</v>
      </c>
      <c r="F97" s="16">
        <f t="shared" ref="F97:G102" si="37">F98</f>
        <v>0</v>
      </c>
      <c r="G97" s="16">
        <f t="shared" si="37"/>
        <v>0</v>
      </c>
    </row>
    <row r="98" spans="1:7" s="4" customFormat="1" ht="94.5" x14ac:dyDescent="0.25">
      <c r="A98" s="32" t="s">
        <v>146</v>
      </c>
      <c r="B98" s="33">
        <v>3900000000</v>
      </c>
      <c r="C98" s="33"/>
      <c r="D98" s="34" t="s">
        <v>119</v>
      </c>
      <c r="E98" s="42">
        <f t="shared" si="36"/>
        <v>116000</v>
      </c>
      <c r="F98" s="16">
        <f t="shared" si="37"/>
        <v>0</v>
      </c>
      <c r="G98" s="16">
        <f t="shared" si="37"/>
        <v>0</v>
      </c>
    </row>
    <row r="99" spans="1:7" s="4" customFormat="1" ht="63" x14ac:dyDescent="0.25">
      <c r="A99" s="32" t="s">
        <v>146</v>
      </c>
      <c r="B99" s="33">
        <v>3930000000</v>
      </c>
      <c r="C99" s="33"/>
      <c r="D99" s="34" t="s">
        <v>87</v>
      </c>
      <c r="E99" s="42">
        <f t="shared" si="36"/>
        <v>116000</v>
      </c>
      <c r="F99" s="16">
        <f t="shared" si="37"/>
        <v>0</v>
      </c>
      <c r="G99" s="16">
        <f t="shared" si="37"/>
        <v>0</v>
      </c>
    </row>
    <row r="100" spans="1:7" s="4" customFormat="1" ht="47.25" x14ac:dyDescent="0.25">
      <c r="A100" s="32" t="s">
        <v>146</v>
      </c>
      <c r="B100" s="33" t="s">
        <v>148</v>
      </c>
      <c r="C100" s="33"/>
      <c r="D100" s="34" t="s">
        <v>149</v>
      </c>
      <c r="E100" s="42">
        <f t="shared" si="36"/>
        <v>116000</v>
      </c>
      <c r="F100" s="16">
        <f t="shared" si="37"/>
        <v>0</v>
      </c>
      <c r="G100" s="16">
        <f t="shared" si="37"/>
        <v>0</v>
      </c>
    </row>
    <row r="101" spans="1:7" s="4" customFormat="1" ht="47.25" x14ac:dyDescent="0.25">
      <c r="A101" s="32" t="s">
        <v>146</v>
      </c>
      <c r="B101" s="33" t="s">
        <v>148</v>
      </c>
      <c r="C101" s="33">
        <v>200</v>
      </c>
      <c r="D101" s="34" t="s">
        <v>18</v>
      </c>
      <c r="E101" s="42">
        <f t="shared" si="36"/>
        <v>116000</v>
      </c>
      <c r="F101" s="16">
        <f t="shared" si="37"/>
        <v>0</v>
      </c>
      <c r="G101" s="16">
        <f t="shared" si="37"/>
        <v>0</v>
      </c>
    </row>
    <row r="102" spans="1:7" s="4" customFormat="1" ht="47.25" x14ac:dyDescent="0.25">
      <c r="A102" s="32" t="s">
        <v>146</v>
      </c>
      <c r="B102" s="33" t="s">
        <v>148</v>
      </c>
      <c r="C102" s="33">
        <v>240</v>
      </c>
      <c r="D102" s="34" t="s">
        <v>53</v>
      </c>
      <c r="E102" s="42">
        <f t="shared" si="36"/>
        <v>116000</v>
      </c>
      <c r="F102" s="16">
        <f t="shared" si="37"/>
        <v>0</v>
      </c>
      <c r="G102" s="16">
        <f t="shared" si="37"/>
        <v>0</v>
      </c>
    </row>
    <row r="103" spans="1:7" s="4" customFormat="1" x14ac:dyDescent="0.25">
      <c r="A103" s="32" t="s">
        <v>146</v>
      </c>
      <c r="B103" s="33" t="s">
        <v>148</v>
      </c>
      <c r="C103" s="33">
        <v>244</v>
      </c>
      <c r="D103" s="34" t="s">
        <v>54</v>
      </c>
      <c r="E103" s="42">
        <v>116000</v>
      </c>
      <c r="F103" s="16">
        <v>0</v>
      </c>
      <c r="G103" s="16">
        <v>0</v>
      </c>
    </row>
    <row r="104" spans="1:7" s="26" customFormat="1" ht="31.5" x14ac:dyDescent="0.25">
      <c r="A104" s="22" t="s">
        <v>34</v>
      </c>
      <c r="B104" s="23"/>
      <c r="C104" s="23"/>
      <c r="D104" s="24" t="s">
        <v>66</v>
      </c>
      <c r="E104" s="47">
        <f>E105+E116++E130</f>
        <v>7108583</v>
      </c>
      <c r="F104" s="21">
        <f>F105+F116++F130</f>
        <v>1386560</v>
      </c>
      <c r="G104" s="21">
        <f>G105+G116++G130</f>
        <v>1168668</v>
      </c>
    </row>
    <row r="105" spans="1:7" s="4" customFormat="1" x14ac:dyDescent="0.25">
      <c r="A105" s="15" t="s">
        <v>43</v>
      </c>
      <c r="B105" s="6"/>
      <c r="C105" s="6"/>
      <c r="D105" s="7" t="s">
        <v>44</v>
      </c>
      <c r="E105" s="42">
        <f>E106</f>
        <v>328052.51</v>
      </c>
      <c r="F105" s="16">
        <f t="shared" ref="F105:G106" si="38">F106</f>
        <v>25000</v>
      </c>
      <c r="G105" s="16">
        <f t="shared" si="38"/>
        <v>25000</v>
      </c>
    </row>
    <row r="106" spans="1:7" s="4" customFormat="1" ht="94.5" x14ac:dyDescent="0.25">
      <c r="A106" s="15" t="s">
        <v>43</v>
      </c>
      <c r="B106" s="6">
        <v>3900000000</v>
      </c>
      <c r="C106" s="6"/>
      <c r="D106" s="34" t="s">
        <v>119</v>
      </c>
      <c r="E106" s="42">
        <f>E107</f>
        <v>328052.51</v>
      </c>
      <c r="F106" s="16">
        <f t="shared" si="38"/>
        <v>25000</v>
      </c>
      <c r="G106" s="16">
        <f t="shared" si="38"/>
        <v>25000</v>
      </c>
    </row>
    <row r="107" spans="1:7" s="4" customFormat="1" ht="63" x14ac:dyDescent="0.25">
      <c r="A107" s="15" t="s">
        <v>43</v>
      </c>
      <c r="B107" s="6">
        <v>3930000000</v>
      </c>
      <c r="C107" s="6"/>
      <c r="D107" s="7" t="s">
        <v>87</v>
      </c>
      <c r="E107" s="42">
        <f>E108+E113</f>
        <v>328052.51</v>
      </c>
      <c r="F107" s="16">
        <f>F108+F113</f>
        <v>25000</v>
      </c>
      <c r="G107" s="16">
        <f>G108+G113</f>
        <v>25000</v>
      </c>
    </row>
    <row r="108" spans="1:7" s="4" customFormat="1" ht="31.5" x14ac:dyDescent="0.25">
      <c r="A108" s="15" t="s">
        <v>43</v>
      </c>
      <c r="B108" s="6" t="s">
        <v>129</v>
      </c>
      <c r="C108" s="6"/>
      <c r="D108" s="7" t="s">
        <v>93</v>
      </c>
      <c r="E108" s="42">
        <f t="shared" ref="E108:G109" si="39">E109</f>
        <v>179152.51</v>
      </c>
      <c r="F108" s="16">
        <f t="shared" si="39"/>
        <v>25000</v>
      </c>
      <c r="G108" s="16">
        <f t="shared" si="39"/>
        <v>25000</v>
      </c>
    </row>
    <row r="109" spans="1:7" s="4" customFormat="1" ht="47.25" x14ac:dyDescent="0.25">
      <c r="A109" s="15" t="s">
        <v>43</v>
      </c>
      <c r="B109" s="33" t="s">
        <v>129</v>
      </c>
      <c r="C109" s="6">
        <v>200</v>
      </c>
      <c r="D109" s="7" t="s">
        <v>18</v>
      </c>
      <c r="E109" s="42">
        <f t="shared" si="39"/>
        <v>179152.51</v>
      </c>
      <c r="F109" s="16">
        <f t="shared" si="39"/>
        <v>25000</v>
      </c>
      <c r="G109" s="16">
        <f t="shared" si="39"/>
        <v>25000</v>
      </c>
    </row>
    <row r="110" spans="1:7" s="4" customFormat="1" ht="47.25" x14ac:dyDescent="0.25">
      <c r="A110" s="15" t="s">
        <v>43</v>
      </c>
      <c r="B110" s="33" t="s">
        <v>129</v>
      </c>
      <c r="C110" s="6">
        <v>240</v>
      </c>
      <c r="D110" s="7" t="s">
        <v>53</v>
      </c>
      <c r="E110" s="42">
        <f>SUM(E111:E112)</f>
        <v>179152.51</v>
      </c>
      <c r="F110" s="16">
        <f>F112</f>
        <v>25000</v>
      </c>
      <c r="G110" s="16">
        <f>G112</f>
        <v>25000</v>
      </c>
    </row>
    <row r="111" spans="1:7" s="4" customFormat="1" x14ac:dyDescent="0.25">
      <c r="A111" s="36" t="s">
        <v>43</v>
      </c>
      <c r="B111" s="37" t="s">
        <v>129</v>
      </c>
      <c r="C111" s="37">
        <v>244</v>
      </c>
      <c r="D111" s="38" t="s">
        <v>54</v>
      </c>
      <c r="E111" s="42">
        <v>154152.51</v>
      </c>
      <c r="F111" s="16">
        <v>0</v>
      </c>
      <c r="G111" s="16">
        <v>0</v>
      </c>
    </row>
    <row r="112" spans="1:7" s="4" customFormat="1" x14ac:dyDescent="0.25">
      <c r="A112" s="15" t="s">
        <v>43</v>
      </c>
      <c r="B112" s="33" t="s">
        <v>129</v>
      </c>
      <c r="C112" s="6">
        <v>247</v>
      </c>
      <c r="D112" s="7" t="s">
        <v>80</v>
      </c>
      <c r="E112" s="42">
        <v>25000</v>
      </c>
      <c r="F112" s="16">
        <v>25000</v>
      </c>
      <c r="G112" s="16">
        <v>25000</v>
      </c>
    </row>
    <row r="113" spans="1:7" s="4" customFormat="1" ht="47.25" x14ac:dyDescent="0.25">
      <c r="A113" s="15" t="s">
        <v>43</v>
      </c>
      <c r="B113" s="6" t="s">
        <v>130</v>
      </c>
      <c r="C113" s="6"/>
      <c r="D113" s="7" t="s">
        <v>67</v>
      </c>
      <c r="E113" s="42">
        <f>E114</f>
        <v>148900</v>
      </c>
      <c r="F113" s="18">
        <v>0</v>
      </c>
      <c r="G113" s="18">
        <v>0</v>
      </c>
    </row>
    <row r="114" spans="1:7" s="4" customFormat="1" x14ac:dyDescent="0.25">
      <c r="A114" s="15" t="s">
        <v>43</v>
      </c>
      <c r="B114" s="33" t="s">
        <v>130</v>
      </c>
      <c r="C114" s="6">
        <v>500</v>
      </c>
      <c r="D114" s="7" t="s">
        <v>22</v>
      </c>
      <c r="E114" s="42">
        <f>E115</f>
        <v>148900</v>
      </c>
      <c r="F114" s="18">
        <v>0</v>
      </c>
      <c r="G114" s="18">
        <v>0</v>
      </c>
    </row>
    <row r="115" spans="1:7" s="4" customFormat="1" x14ac:dyDescent="0.25">
      <c r="A115" s="15" t="s">
        <v>43</v>
      </c>
      <c r="B115" s="33" t="s">
        <v>130</v>
      </c>
      <c r="C115" s="6">
        <v>540</v>
      </c>
      <c r="D115" s="7" t="s">
        <v>68</v>
      </c>
      <c r="E115" s="42">
        <v>148900</v>
      </c>
      <c r="F115" s="18">
        <v>0</v>
      </c>
      <c r="G115" s="18">
        <v>0</v>
      </c>
    </row>
    <row r="116" spans="1:7" s="4" customFormat="1" x14ac:dyDescent="0.25">
      <c r="A116" s="15" t="s">
        <v>35</v>
      </c>
      <c r="B116" s="6"/>
      <c r="C116" s="6"/>
      <c r="D116" s="7" t="s">
        <v>94</v>
      </c>
      <c r="E116" s="42">
        <f>E117</f>
        <v>2859360</v>
      </c>
      <c r="F116" s="16">
        <f>SUM(F120,F124,F127)</f>
        <v>131560</v>
      </c>
      <c r="G116" s="16">
        <f>SUM(G120,G124,G127)</f>
        <v>0</v>
      </c>
    </row>
    <row r="117" spans="1:7" s="4" customFormat="1" ht="74.25" customHeight="1" x14ac:dyDescent="0.25">
      <c r="A117" s="55" t="s">
        <v>35</v>
      </c>
      <c r="B117" s="56">
        <v>3900000000</v>
      </c>
      <c r="C117" s="56"/>
      <c r="D117" s="57" t="s">
        <v>119</v>
      </c>
      <c r="E117" s="51">
        <f>E119</f>
        <v>2859360</v>
      </c>
      <c r="F117" s="53">
        <f t="shared" ref="F117:G117" si="40">F119</f>
        <v>0</v>
      </c>
      <c r="G117" s="53">
        <f t="shared" si="40"/>
        <v>0</v>
      </c>
    </row>
    <row r="118" spans="1:7" s="4" customFormat="1" ht="15.75" customHeight="1" x14ac:dyDescent="0.25">
      <c r="A118" s="55"/>
      <c r="B118" s="56"/>
      <c r="C118" s="56"/>
      <c r="D118" s="57"/>
      <c r="E118" s="52"/>
      <c r="F118" s="54"/>
      <c r="G118" s="54"/>
    </row>
    <row r="119" spans="1:7" s="4" customFormat="1" ht="63" x14ac:dyDescent="0.25">
      <c r="A119" s="15" t="s">
        <v>35</v>
      </c>
      <c r="B119" s="6">
        <v>3930000000</v>
      </c>
      <c r="C119" s="6"/>
      <c r="D119" s="7" t="s">
        <v>87</v>
      </c>
      <c r="E119" s="42">
        <f>E124+E127+E120</f>
        <v>2859360</v>
      </c>
      <c r="F119" s="16">
        <f t="shared" ref="F119:G119" si="41">F124+F127</f>
        <v>0</v>
      </c>
      <c r="G119" s="16">
        <f t="shared" si="41"/>
        <v>0</v>
      </c>
    </row>
    <row r="120" spans="1:7" s="4" customFormat="1" ht="31.5" x14ac:dyDescent="0.25">
      <c r="A120" s="27" t="s">
        <v>35</v>
      </c>
      <c r="B120" s="33" t="s">
        <v>131</v>
      </c>
      <c r="C120" s="33"/>
      <c r="D120" s="34" t="s">
        <v>132</v>
      </c>
      <c r="E120" s="42">
        <f>E121</f>
        <v>1326080</v>
      </c>
      <c r="F120" s="16">
        <f t="shared" ref="F120:G122" si="42">F121</f>
        <v>131560</v>
      </c>
      <c r="G120" s="16">
        <f t="shared" si="42"/>
        <v>0</v>
      </c>
    </row>
    <row r="121" spans="1:7" s="4" customFormat="1" ht="47.25" x14ac:dyDescent="0.25">
      <c r="A121" s="27" t="s">
        <v>35</v>
      </c>
      <c r="B121" s="33" t="s">
        <v>131</v>
      </c>
      <c r="C121" s="33">
        <v>200</v>
      </c>
      <c r="D121" s="34" t="s">
        <v>18</v>
      </c>
      <c r="E121" s="42">
        <f>E122</f>
        <v>1326080</v>
      </c>
      <c r="F121" s="16">
        <f t="shared" si="42"/>
        <v>131560</v>
      </c>
      <c r="G121" s="16">
        <f t="shared" si="42"/>
        <v>0</v>
      </c>
    </row>
    <row r="122" spans="1:7" s="4" customFormat="1" ht="47.25" x14ac:dyDescent="0.25">
      <c r="A122" s="27" t="s">
        <v>35</v>
      </c>
      <c r="B122" s="33" t="s">
        <v>131</v>
      </c>
      <c r="C122" s="33">
        <v>240</v>
      </c>
      <c r="D122" s="34" t="s">
        <v>53</v>
      </c>
      <c r="E122" s="42">
        <f>E123</f>
        <v>1326080</v>
      </c>
      <c r="F122" s="16">
        <f t="shared" si="42"/>
        <v>131560</v>
      </c>
      <c r="G122" s="16">
        <f t="shared" si="42"/>
        <v>0</v>
      </c>
    </row>
    <row r="123" spans="1:7" s="4" customFormat="1" x14ac:dyDescent="0.25">
      <c r="A123" s="27" t="s">
        <v>35</v>
      </c>
      <c r="B123" s="33" t="s">
        <v>131</v>
      </c>
      <c r="C123" s="33">
        <v>244</v>
      </c>
      <c r="D123" s="34" t="s">
        <v>54</v>
      </c>
      <c r="E123" s="42">
        <v>1326080</v>
      </c>
      <c r="F123" s="16">
        <v>131560</v>
      </c>
      <c r="G123" s="16">
        <v>0</v>
      </c>
    </row>
    <row r="124" spans="1:7" s="4" customFormat="1" ht="31.5" x14ac:dyDescent="0.25">
      <c r="A124" s="27" t="s">
        <v>35</v>
      </c>
      <c r="B124" s="6" t="s">
        <v>133</v>
      </c>
      <c r="C124" s="6"/>
      <c r="D124" s="7" t="s">
        <v>69</v>
      </c>
      <c r="E124" s="42">
        <f>E125</f>
        <v>1188440</v>
      </c>
      <c r="F124" s="18">
        <v>0</v>
      </c>
      <c r="G124" s="18">
        <v>0</v>
      </c>
    </row>
    <row r="125" spans="1:7" s="4" customFormat="1" x14ac:dyDescent="0.25">
      <c r="A125" s="15" t="s">
        <v>35</v>
      </c>
      <c r="B125" s="33" t="s">
        <v>133</v>
      </c>
      <c r="C125" s="6">
        <v>500</v>
      </c>
      <c r="D125" s="7" t="s">
        <v>22</v>
      </c>
      <c r="E125" s="42">
        <f>E126</f>
        <v>1188440</v>
      </c>
      <c r="F125" s="16">
        <v>0</v>
      </c>
      <c r="G125" s="16">
        <v>0</v>
      </c>
    </row>
    <row r="126" spans="1:7" s="4" customFormat="1" x14ac:dyDescent="0.25">
      <c r="A126" s="15" t="s">
        <v>35</v>
      </c>
      <c r="B126" s="33" t="s">
        <v>133</v>
      </c>
      <c r="C126" s="6">
        <v>540</v>
      </c>
      <c r="D126" s="7" t="s">
        <v>68</v>
      </c>
      <c r="E126" s="42">
        <v>1188440</v>
      </c>
      <c r="F126" s="16">
        <v>0</v>
      </c>
      <c r="G126" s="16">
        <v>0</v>
      </c>
    </row>
    <row r="127" spans="1:7" s="4" customFormat="1" ht="47.25" x14ac:dyDescent="0.25">
      <c r="A127" s="15" t="s">
        <v>35</v>
      </c>
      <c r="B127" s="6" t="s">
        <v>134</v>
      </c>
      <c r="C127" s="6"/>
      <c r="D127" s="7" t="s">
        <v>70</v>
      </c>
      <c r="E127" s="42">
        <f>E128</f>
        <v>344840</v>
      </c>
      <c r="F127" s="16">
        <v>0</v>
      </c>
      <c r="G127" s="16">
        <v>0</v>
      </c>
    </row>
    <row r="128" spans="1:7" s="4" customFormat="1" x14ac:dyDescent="0.25">
      <c r="A128" s="28" t="s">
        <v>35</v>
      </c>
      <c r="B128" s="33" t="s">
        <v>134</v>
      </c>
      <c r="C128" s="6">
        <v>500</v>
      </c>
      <c r="D128" s="7" t="s">
        <v>22</v>
      </c>
      <c r="E128" s="42">
        <f>E129</f>
        <v>344840</v>
      </c>
      <c r="F128" s="16">
        <v>0</v>
      </c>
      <c r="G128" s="16">
        <v>0</v>
      </c>
    </row>
    <row r="129" spans="1:7" s="4" customFormat="1" x14ac:dyDescent="0.25">
      <c r="A129" s="15" t="s">
        <v>35</v>
      </c>
      <c r="B129" s="33" t="s">
        <v>134</v>
      </c>
      <c r="C129" s="6">
        <v>540</v>
      </c>
      <c r="D129" s="7" t="s">
        <v>68</v>
      </c>
      <c r="E129" s="42">
        <v>344840</v>
      </c>
      <c r="F129" s="16">
        <v>0</v>
      </c>
      <c r="G129" s="16">
        <v>0</v>
      </c>
    </row>
    <row r="130" spans="1:7" s="4" customFormat="1" x14ac:dyDescent="0.25">
      <c r="A130" s="15" t="s">
        <v>36</v>
      </c>
      <c r="B130" s="6"/>
      <c r="C130" s="6"/>
      <c r="D130" s="7" t="s">
        <v>37</v>
      </c>
      <c r="E130" s="42">
        <f>E131</f>
        <v>3921170.49</v>
      </c>
      <c r="F130" s="16">
        <f>F131</f>
        <v>1230000</v>
      </c>
      <c r="G130" s="16">
        <f>G131</f>
        <v>1143668</v>
      </c>
    </row>
    <row r="131" spans="1:7" s="4" customFormat="1" ht="94.5" x14ac:dyDescent="0.25">
      <c r="A131" s="15" t="s">
        <v>36</v>
      </c>
      <c r="B131" s="6">
        <v>3900000000</v>
      </c>
      <c r="C131" s="6"/>
      <c r="D131" s="34" t="s">
        <v>119</v>
      </c>
      <c r="E131" s="42">
        <f>E132</f>
        <v>3921170.49</v>
      </c>
      <c r="F131" s="16">
        <f t="shared" ref="F131:G131" si="43">F132</f>
        <v>1230000</v>
      </c>
      <c r="G131" s="16">
        <f t="shared" si="43"/>
        <v>1143668</v>
      </c>
    </row>
    <row r="132" spans="1:7" s="4" customFormat="1" ht="63" x14ac:dyDescent="0.25">
      <c r="A132" s="15" t="s">
        <v>36</v>
      </c>
      <c r="B132" s="6">
        <v>3930000000</v>
      </c>
      <c r="C132" s="6"/>
      <c r="D132" s="7" t="s">
        <v>87</v>
      </c>
      <c r="E132" s="42">
        <f>SUM(E133,E137,E141,E145,E150)</f>
        <v>3921170.49</v>
      </c>
      <c r="F132" s="16">
        <f t="shared" ref="F132:G132" si="44">SUM(F133,F137,F141,F145,F150)</f>
        <v>1230000</v>
      </c>
      <c r="G132" s="16">
        <f t="shared" si="44"/>
        <v>1143668</v>
      </c>
    </row>
    <row r="133" spans="1:7" s="4" customFormat="1" ht="31.5" x14ac:dyDescent="0.25">
      <c r="A133" s="15" t="s">
        <v>36</v>
      </c>
      <c r="B133" s="6" t="s">
        <v>135</v>
      </c>
      <c r="C133" s="6"/>
      <c r="D133" s="7" t="s">
        <v>95</v>
      </c>
      <c r="E133" s="42">
        <f>E134</f>
        <v>84000</v>
      </c>
      <c r="F133" s="16">
        <f t="shared" ref="F133:G135" si="45">F134</f>
        <v>100000</v>
      </c>
      <c r="G133" s="16">
        <f t="shared" si="45"/>
        <v>100000</v>
      </c>
    </row>
    <row r="134" spans="1:7" s="4" customFormat="1" ht="47.25" x14ac:dyDescent="0.25">
      <c r="A134" s="15" t="s">
        <v>36</v>
      </c>
      <c r="B134" s="33" t="s">
        <v>135</v>
      </c>
      <c r="C134" s="6">
        <v>200</v>
      </c>
      <c r="D134" s="7" t="s">
        <v>18</v>
      </c>
      <c r="E134" s="42">
        <f>E135</f>
        <v>84000</v>
      </c>
      <c r="F134" s="16">
        <f t="shared" si="45"/>
        <v>100000</v>
      </c>
      <c r="G134" s="16">
        <f t="shared" si="45"/>
        <v>100000</v>
      </c>
    </row>
    <row r="135" spans="1:7" s="4" customFormat="1" ht="47.25" x14ac:dyDescent="0.25">
      <c r="A135" s="15" t="s">
        <v>36</v>
      </c>
      <c r="B135" s="33" t="s">
        <v>135</v>
      </c>
      <c r="C135" s="6">
        <v>240</v>
      </c>
      <c r="D135" s="7" t="s">
        <v>53</v>
      </c>
      <c r="E135" s="42">
        <f>E136</f>
        <v>84000</v>
      </c>
      <c r="F135" s="16">
        <f t="shared" si="45"/>
        <v>100000</v>
      </c>
      <c r="G135" s="16">
        <f t="shared" si="45"/>
        <v>100000</v>
      </c>
    </row>
    <row r="136" spans="1:7" s="4" customFormat="1" x14ac:dyDescent="0.25">
      <c r="A136" s="15" t="s">
        <v>36</v>
      </c>
      <c r="B136" s="33" t="s">
        <v>135</v>
      </c>
      <c r="C136" s="6">
        <v>244</v>
      </c>
      <c r="D136" s="7" t="s">
        <v>54</v>
      </c>
      <c r="E136" s="42">
        <v>84000</v>
      </c>
      <c r="F136" s="16">
        <v>100000</v>
      </c>
      <c r="G136" s="16">
        <v>100000</v>
      </c>
    </row>
    <row r="137" spans="1:7" s="4" customFormat="1" x14ac:dyDescent="0.25">
      <c r="A137" s="15" t="s">
        <v>36</v>
      </c>
      <c r="B137" s="6" t="s">
        <v>136</v>
      </c>
      <c r="C137" s="6"/>
      <c r="D137" s="7" t="s">
        <v>96</v>
      </c>
      <c r="E137" s="42">
        <f>E138</f>
        <v>200000</v>
      </c>
      <c r="F137" s="16">
        <f t="shared" ref="F137:G139" si="46">F138</f>
        <v>150000</v>
      </c>
      <c r="G137" s="16">
        <f t="shared" si="46"/>
        <v>150000</v>
      </c>
    </row>
    <row r="138" spans="1:7" s="4" customFormat="1" ht="47.25" x14ac:dyDescent="0.25">
      <c r="A138" s="15" t="s">
        <v>36</v>
      </c>
      <c r="B138" s="33" t="s">
        <v>136</v>
      </c>
      <c r="C138" s="6">
        <v>200</v>
      </c>
      <c r="D138" s="7" t="s">
        <v>18</v>
      </c>
      <c r="E138" s="42">
        <f>E139</f>
        <v>200000</v>
      </c>
      <c r="F138" s="16">
        <f t="shared" si="46"/>
        <v>150000</v>
      </c>
      <c r="G138" s="16">
        <f t="shared" si="46"/>
        <v>150000</v>
      </c>
    </row>
    <row r="139" spans="1:7" s="4" customFormat="1" ht="47.25" x14ac:dyDescent="0.25">
      <c r="A139" s="15" t="s">
        <v>36</v>
      </c>
      <c r="B139" s="33" t="s">
        <v>136</v>
      </c>
      <c r="C139" s="6">
        <v>240</v>
      </c>
      <c r="D139" s="7" t="s">
        <v>53</v>
      </c>
      <c r="E139" s="42">
        <f>E140</f>
        <v>200000</v>
      </c>
      <c r="F139" s="16">
        <f t="shared" si="46"/>
        <v>150000</v>
      </c>
      <c r="G139" s="16">
        <f t="shared" si="46"/>
        <v>150000</v>
      </c>
    </row>
    <row r="140" spans="1:7" s="4" customFormat="1" x14ac:dyDescent="0.25">
      <c r="A140" s="15" t="s">
        <v>36</v>
      </c>
      <c r="B140" s="33" t="s">
        <v>136</v>
      </c>
      <c r="C140" s="6">
        <v>244</v>
      </c>
      <c r="D140" s="7" t="s">
        <v>54</v>
      </c>
      <c r="E140" s="42">
        <v>200000</v>
      </c>
      <c r="F140" s="16">
        <v>150000</v>
      </c>
      <c r="G140" s="16">
        <v>150000</v>
      </c>
    </row>
    <row r="141" spans="1:7" s="4" customFormat="1" ht="31.5" x14ac:dyDescent="0.25">
      <c r="A141" s="15" t="s">
        <v>36</v>
      </c>
      <c r="B141" s="6" t="s">
        <v>137</v>
      </c>
      <c r="C141" s="6"/>
      <c r="D141" s="7" t="s">
        <v>97</v>
      </c>
      <c r="E141" s="42">
        <f>E142</f>
        <v>312750</v>
      </c>
      <c r="F141" s="16">
        <v>30000</v>
      </c>
      <c r="G141" s="16">
        <v>30000</v>
      </c>
    </row>
    <row r="142" spans="1:7" s="4" customFormat="1" ht="47.25" x14ac:dyDescent="0.25">
      <c r="A142" s="15" t="s">
        <v>36</v>
      </c>
      <c r="B142" s="33" t="s">
        <v>137</v>
      </c>
      <c r="C142" s="6">
        <v>200</v>
      </c>
      <c r="D142" s="7" t="s">
        <v>18</v>
      </c>
      <c r="E142" s="42">
        <f>E143</f>
        <v>312750</v>
      </c>
      <c r="F142" s="16">
        <v>30000</v>
      </c>
      <c r="G142" s="16">
        <v>30000</v>
      </c>
    </row>
    <row r="143" spans="1:7" s="4" customFormat="1" ht="47.25" x14ac:dyDescent="0.25">
      <c r="A143" s="15" t="s">
        <v>36</v>
      </c>
      <c r="B143" s="33" t="s">
        <v>137</v>
      </c>
      <c r="C143" s="6">
        <v>240</v>
      </c>
      <c r="D143" s="7" t="s">
        <v>53</v>
      </c>
      <c r="E143" s="42">
        <f>E144</f>
        <v>312750</v>
      </c>
      <c r="F143" s="16">
        <v>30000</v>
      </c>
      <c r="G143" s="16">
        <v>30000</v>
      </c>
    </row>
    <row r="144" spans="1:7" s="4" customFormat="1" x14ac:dyDescent="0.25">
      <c r="A144" s="15" t="s">
        <v>36</v>
      </c>
      <c r="B144" s="33" t="s">
        <v>137</v>
      </c>
      <c r="C144" s="6">
        <v>244</v>
      </c>
      <c r="D144" s="7" t="s">
        <v>54</v>
      </c>
      <c r="E144" s="42">
        <v>312750</v>
      </c>
      <c r="F144" s="16">
        <v>30000</v>
      </c>
      <c r="G144" s="16">
        <v>30000</v>
      </c>
    </row>
    <row r="145" spans="1:7" s="4" customFormat="1" x14ac:dyDescent="0.25">
      <c r="A145" s="15" t="s">
        <v>36</v>
      </c>
      <c r="B145" s="6" t="s">
        <v>138</v>
      </c>
      <c r="C145" s="6"/>
      <c r="D145" s="7" t="s">
        <v>71</v>
      </c>
      <c r="E145" s="42">
        <f>E146</f>
        <v>1395000</v>
      </c>
      <c r="F145" s="16">
        <f t="shared" ref="F145:G146" si="47">F146</f>
        <v>750000</v>
      </c>
      <c r="G145" s="16">
        <f>G146</f>
        <v>663668</v>
      </c>
    </row>
    <row r="146" spans="1:7" s="4" customFormat="1" ht="47.25" x14ac:dyDescent="0.25">
      <c r="A146" s="15" t="s">
        <v>36</v>
      </c>
      <c r="B146" s="33" t="s">
        <v>138</v>
      </c>
      <c r="C146" s="6">
        <v>200</v>
      </c>
      <c r="D146" s="7" t="s">
        <v>18</v>
      </c>
      <c r="E146" s="42">
        <f>E147</f>
        <v>1395000</v>
      </c>
      <c r="F146" s="16">
        <f t="shared" si="47"/>
        <v>750000</v>
      </c>
      <c r="G146" s="16">
        <f t="shared" si="47"/>
        <v>663668</v>
      </c>
    </row>
    <row r="147" spans="1:7" s="4" customFormat="1" ht="47.25" x14ac:dyDescent="0.25">
      <c r="A147" s="15" t="s">
        <v>36</v>
      </c>
      <c r="B147" s="33" t="s">
        <v>138</v>
      </c>
      <c r="C147" s="6">
        <v>240</v>
      </c>
      <c r="D147" s="7" t="s">
        <v>53</v>
      </c>
      <c r="E147" s="42">
        <f>SUM(E148:E149)</f>
        <v>1395000</v>
      </c>
      <c r="F147" s="16">
        <f>F149</f>
        <v>750000</v>
      </c>
      <c r="G147" s="16">
        <f>G149</f>
        <v>663668</v>
      </c>
    </row>
    <row r="148" spans="1:7" s="4" customFormat="1" x14ac:dyDescent="0.25">
      <c r="A148" s="36" t="s">
        <v>36</v>
      </c>
      <c r="B148" s="37" t="s">
        <v>138</v>
      </c>
      <c r="C148" s="37">
        <v>244</v>
      </c>
      <c r="D148" s="38" t="s">
        <v>54</v>
      </c>
      <c r="E148" s="42">
        <v>645000</v>
      </c>
      <c r="F148" s="16">
        <v>0</v>
      </c>
      <c r="G148" s="16">
        <v>0</v>
      </c>
    </row>
    <row r="149" spans="1:7" s="4" customFormat="1" x14ac:dyDescent="0.25">
      <c r="A149" s="15" t="s">
        <v>36</v>
      </c>
      <c r="B149" s="33" t="s">
        <v>138</v>
      </c>
      <c r="C149" s="6">
        <v>247</v>
      </c>
      <c r="D149" s="7" t="s">
        <v>80</v>
      </c>
      <c r="E149" s="42">
        <v>750000</v>
      </c>
      <c r="F149" s="16">
        <v>750000</v>
      </c>
      <c r="G149" s="16">
        <v>663668</v>
      </c>
    </row>
    <row r="150" spans="1:7" s="4" customFormat="1" x14ac:dyDescent="0.25">
      <c r="A150" s="15" t="s">
        <v>36</v>
      </c>
      <c r="B150" s="6" t="s">
        <v>139</v>
      </c>
      <c r="C150" s="6"/>
      <c r="D150" s="7" t="s">
        <v>72</v>
      </c>
      <c r="E150" s="42">
        <f>E151</f>
        <v>1929420.49</v>
      </c>
      <c r="F150" s="16">
        <f t="shared" ref="F150:G152" si="48">F151</f>
        <v>200000</v>
      </c>
      <c r="G150" s="16">
        <f t="shared" si="48"/>
        <v>200000</v>
      </c>
    </row>
    <row r="151" spans="1:7" s="4" customFormat="1" ht="47.25" x14ac:dyDescent="0.25">
      <c r="A151" s="15" t="s">
        <v>36</v>
      </c>
      <c r="B151" s="33" t="s">
        <v>139</v>
      </c>
      <c r="C151" s="6">
        <v>200</v>
      </c>
      <c r="D151" s="7" t="s">
        <v>18</v>
      </c>
      <c r="E151" s="42">
        <f>E152</f>
        <v>1929420.49</v>
      </c>
      <c r="F151" s="16">
        <f t="shared" si="48"/>
        <v>200000</v>
      </c>
      <c r="G151" s="16">
        <f t="shared" si="48"/>
        <v>200000</v>
      </c>
    </row>
    <row r="152" spans="1:7" s="4" customFormat="1" ht="47.25" x14ac:dyDescent="0.25">
      <c r="A152" s="15" t="s">
        <v>36</v>
      </c>
      <c r="B152" s="33" t="s">
        <v>139</v>
      </c>
      <c r="C152" s="6">
        <v>240</v>
      </c>
      <c r="D152" s="7" t="s">
        <v>53</v>
      </c>
      <c r="E152" s="42">
        <f>E153</f>
        <v>1929420.49</v>
      </c>
      <c r="F152" s="16">
        <f t="shared" si="48"/>
        <v>200000</v>
      </c>
      <c r="G152" s="16">
        <f t="shared" si="48"/>
        <v>200000</v>
      </c>
    </row>
    <row r="153" spans="1:7" s="4" customFormat="1" x14ac:dyDescent="0.25">
      <c r="A153" s="15" t="s">
        <v>36</v>
      </c>
      <c r="B153" s="33" t="s">
        <v>139</v>
      </c>
      <c r="C153" s="6">
        <v>244</v>
      </c>
      <c r="D153" s="7" t="s">
        <v>54</v>
      </c>
      <c r="E153" s="42">
        <v>1929420.49</v>
      </c>
      <c r="F153" s="16">
        <v>200000</v>
      </c>
      <c r="G153" s="16">
        <v>200000</v>
      </c>
    </row>
    <row r="154" spans="1:7" s="29" customFormat="1" x14ac:dyDescent="0.25">
      <c r="A154" s="22" t="s">
        <v>38</v>
      </c>
      <c r="B154" s="23"/>
      <c r="C154" s="23"/>
      <c r="D154" s="24" t="s">
        <v>73</v>
      </c>
      <c r="E154" s="48">
        <f>E155</f>
        <v>2678584</v>
      </c>
      <c r="F154" s="30">
        <f t="shared" ref="F154:G154" si="49">F155</f>
        <v>1717764</v>
      </c>
      <c r="G154" s="30">
        <f t="shared" si="49"/>
        <v>1717764</v>
      </c>
    </row>
    <row r="155" spans="1:7" x14ac:dyDescent="0.25">
      <c r="A155" s="15" t="s">
        <v>39</v>
      </c>
      <c r="B155" s="6"/>
      <c r="C155" s="6"/>
      <c r="D155" s="7" t="s">
        <v>40</v>
      </c>
      <c r="E155" s="49">
        <f>E156</f>
        <v>2678584</v>
      </c>
      <c r="F155" s="31">
        <f t="shared" ref="F155:G155" si="50">F156</f>
        <v>1717764</v>
      </c>
      <c r="G155" s="31">
        <f t="shared" si="50"/>
        <v>1717764</v>
      </c>
    </row>
    <row r="156" spans="1:7" ht="94.5" x14ac:dyDescent="0.25">
      <c r="A156" s="15" t="s">
        <v>39</v>
      </c>
      <c r="B156" s="6">
        <v>3900000000</v>
      </c>
      <c r="C156" s="6"/>
      <c r="D156" s="34" t="s">
        <v>119</v>
      </c>
      <c r="E156" s="49">
        <f>E157</f>
        <v>2678584</v>
      </c>
      <c r="F156" s="31">
        <f t="shared" ref="F156:G156" si="51">F157</f>
        <v>1717764</v>
      </c>
      <c r="G156" s="31">
        <f t="shared" si="51"/>
        <v>1717764</v>
      </c>
    </row>
    <row r="157" spans="1:7" ht="63" x14ac:dyDescent="0.25">
      <c r="A157" s="15" t="s">
        <v>39</v>
      </c>
      <c r="B157" s="6">
        <v>3970000000</v>
      </c>
      <c r="C157" s="6"/>
      <c r="D157" s="7" t="s">
        <v>98</v>
      </c>
      <c r="E157" s="49">
        <f>SUM(E158,E162,E166,E170)</f>
        <v>2678584</v>
      </c>
      <c r="F157" s="49">
        <f t="shared" ref="F157:G157" si="52">SUM(F158,F162,F166,F170)</f>
        <v>1717764</v>
      </c>
      <c r="G157" s="49">
        <f t="shared" si="52"/>
        <v>1717764</v>
      </c>
    </row>
    <row r="158" spans="1:7" ht="47.25" x14ac:dyDescent="0.25">
      <c r="A158" s="15" t="s">
        <v>39</v>
      </c>
      <c r="B158" s="6">
        <v>3970110680</v>
      </c>
      <c r="C158" s="6"/>
      <c r="D158" s="7" t="s">
        <v>99</v>
      </c>
      <c r="E158" s="49">
        <f>E159</f>
        <v>677910</v>
      </c>
      <c r="F158" s="31">
        <f t="shared" ref="F158:G160" si="53">F159</f>
        <v>677910</v>
      </c>
      <c r="G158" s="31">
        <f t="shared" si="53"/>
        <v>677910</v>
      </c>
    </row>
    <row r="159" spans="1:7" ht="63" x14ac:dyDescent="0.25">
      <c r="A159" s="15" t="s">
        <v>39</v>
      </c>
      <c r="B159" s="33">
        <v>3970110680</v>
      </c>
      <c r="C159" s="6">
        <v>600</v>
      </c>
      <c r="D159" s="7" t="s">
        <v>25</v>
      </c>
      <c r="E159" s="49">
        <f>E160</f>
        <v>677910</v>
      </c>
      <c r="F159" s="31">
        <f t="shared" si="53"/>
        <v>677910</v>
      </c>
      <c r="G159" s="31">
        <f t="shared" si="53"/>
        <v>677910</v>
      </c>
    </row>
    <row r="160" spans="1:7" x14ac:dyDescent="0.25">
      <c r="A160" s="15" t="s">
        <v>39</v>
      </c>
      <c r="B160" s="33">
        <v>3970110680</v>
      </c>
      <c r="C160" s="6">
        <v>610</v>
      </c>
      <c r="D160" s="7" t="s">
        <v>74</v>
      </c>
      <c r="E160" s="49">
        <f>E161</f>
        <v>677910</v>
      </c>
      <c r="F160" s="31">
        <f t="shared" si="53"/>
        <v>677910</v>
      </c>
      <c r="G160" s="31">
        <f t="shared" si="53"/>
        <v>677910</v>
      </c>
    </row>
    <row r="161" spans="1:7" ht="94.5" x14ac:dyDescent="0.25">
      <c r="A161" s="15" t="s">
        <v>39</v>
      </c>
      <c r="B161" s="33">
        <v>3970110680</v>
      </c>
      <c r="C161" s="6">
        <v>611</v>
      </c>
      <c r="D161" s="7" t="s">
        <v>76</v>
      </c>
      <c r="E161" s="49">
        <v>677910</v>
      </c>
      <c r="F161" s="31">
        <v>677910</v>
      </c>
      <c r="G161" s="31">
        <v>677910</v>
      </c>
    </row>
    <row r="162" spans="1:7" ht="31.5" x14ac:dyDescent="0.25">
      <c r="A162" s="15" t="s">
        <v>39</v>
      </c>
      <c r="B162" s="6" t="s">
        <v>140</v>
      </c>
      <c r="C162" s="6"/>
      <c r="D162" s="7" t="s">
        <v>100</v>
      </c>
      <c r="E162" s="49">
        <v>500</v>
      </c>
      <c r="F162" s="31">
        <v>500</v>
      </c>
      <c r="G162" s="31">
        <v>500</v>
      </c>
    </row>
    <row r="163" spans="1:7" ht="63" x14ac:dyDescent="0.25">
      <c r="A163" s="15" t="s">
        <v>39</v>
      </c>
      <c r="B163" s="33" t="s">
        <v>140</v>
      </c>
      <c r="C163" s="6">
        <v>600</v>
      </c>
      <c r="D163" s="7" t="s">
        <v>25</v>
      </c>
      <c r="E163" s="49">
        <v>500</v>
      </c>
      <c r="F163" s="31">
        <v>500</v>
      </c>
      <c r="G163" s="31">
        <v>500</v>
      </c>
    </row>
    <row r="164" spans="1:7" x14ac:dyDescent="0.25">
      <c r="A164" s="15" t="s">
        <v>39</v>
      </c>
      <c r="B164" s="33" t="s">
        <v>140</v>
      </c>
      <c r="C164" s="6">
        <v>610</v>
      </c>
      <c r="D164" s="7" t="s">
        <v>74</v>
      </c>
      <c r="E164" s="49">
        <v>500</v>
      </c>
      <c r="F164" s="31">
        <v>500</v>
      </c>
      <c r="G164" s="31">
        <v>500</v>
      </c>
    </row>
    <row r="165" spans="1:7" ht="31.5" x14ac:dyDescent="0.25">
      <c r="A165" s="15" t="s">
        <v>39</v>
      </c>
      <c r="B165" s="33" t="s">
        <v>140</v>
      </c>
      <c r="C165" s="6">
        <v>612</v>
      </c>
      <c r="D165" s="7" t="s">
        <v>75</v>
      </c>
      <c r="E165" s="49">
        <v>500</v>
      </c>
      <c r="F165" s="31">
        <v>500</v>
      </c>
      <c r="G165" s="31">
        <v>500</v>
      </c>
    </row>
    <row r="166" spans="1:7" ht="31.5" x14ac:dyDescent="0.25">
      <c r="A166" s="15" t="s">
        <v>39</v>
      </c>
      <c r="B166" s="6" t="s">
        <v>141</v>
      </c>
      <c r="C166" s="6"/>
      <c r="D166" s="7" t="s">
        <v>100</v>
      </c>
      <c r="E166" s="49">
        <f>E167</f>
        <v>1476826</v>
      </c>
      <c r="F166" s="31">
        <f t="shared" ref="F166:G168" si="54">F167</f>
        <v>1039354</v>
      </c>
      <c r="G166" s="31">
        <f t="shared" si="54"/>
        <v>1039354</v>
      </c>
    </row>
    <row r="167" spans="1:7" ht="63" x14ac:dyDescent="0.25">
      <c r="A167" s="15" t="s">
        <v>39</v>
      </c>
      <c r="B167" s="33" t="s">
        <v>141</v>
      </c>
      <c r="C167" s="6">
        <v>600</v>
      </c>
      <c r="D167" s="7" t="s">
        <v>25</v>
      </c>
      <c r="E167" s="49">
        <f>E168</f>
        <v>1476826</v>
      </c>
      <c r="F167" s="31">
        <f t="shared" si="54"/>
        <v>1039354</v>
      </c>
      <c r="G167" s="31">
        <f t="shared" si="54"/>
        <v>1039354</v>
      </c>
    </row>
    <row r="168" spans="1:7" x14ac:dyDescent="0.25">
      <c r="A168" s="15" t="s">
        <v>39</v>
      </c>
      <c r="B168" s="33" t="s">
        <v>141</v>
      </c>
      <c r="C168" s="6">
        <v>610</v>
      </c>
      <c r="D168" s="7" t="s">
        <v>74</v>
      </c>
      <c r="E168" s="49">
        <f>E169</f>
        <v>1476826</v>
      </c>
      <c r="F168" s="31">
        <f t="shared" si="54"/>
        <v>1039354</v>
      </c>
      <c r="G168" s="31">
        <f t="shared" si="54"/>
        <v>1039354</v>
      </c>
    </row>
    <row r="169" spans="1:7" ht="94.5" x14ac:dyDescent="0.25">
      <c r="A169" s="15" t="s">
        <v>39</v>
      </c>
      <c r="B169" s="33" t="s">
        <v>141</v>
      </c>
      <c r="C169" s="6">
        <v>611</v>
      </c>
      <c r="D169" s="7" t="s">
        <v>76</v>
      </c>
      <c r="E169" s="49">
        <v>1476826</v>
      </c>
      <c r="F169" s="31">
        <v>1039354</v>
      </c>
      <c r="G169" s="31">
        <v>1039354</v>
      </c>
    </row>
    <row r="170" spans="1:7" x14ac:dyDescent="0.25">
      <c r="A170" s="36" t="s">
        <v>39</v>
      </c>
      <c r="B170" s="37" t="s">
        <v>151</v>
      </c>
      <c r="C170" s="37"/>
      <c r="D170" s="38" t="s">
        <v>152</v>
      </c>
      <c r="E170" s="49">
        <f>E171</f>
        <v>523348</v>
      </c>
      <c r="F170" s="49">
        <f t="shared" ref="F170:G172" si="55">F171</f>
        <v>0</v>
      </c>
      <c r="G170" s="49">
        <f t="shared" si="55"/>
        <v>0</v>
      </c>
    </row>
    <row r="171" spans="1:7" ht="63" x14ac:dyDescent="0.25">
      <c r="A171" s="36" t="s">
        <v>39</v>
      </c>
      <c r="B171" s="37" t="s">
        <v>151</v>
      </c>
      <c r="C171" s="37">
        <v>600</v>
      </c>
      <c r="D171" s="38" t="s">
        <v>25</v>
      </c>
      <c r="E171" s="49">
        <f>E172</f>
        <v>523348</v>
      </c>
      <c r="F171" s="49">
        <f t="shared" si="55"/>
        <v>0</v>
      </c>
      <c r="G171" s="49">
        <f t="shared" si="55"/>
        <v>0</v>
      </c>
    </row>
    <row r="172" spans="1:7" x14ac:dyDescent="0.25">
      <c r="A172" s="36" t="s">
        <v>39</v>
      </c>
      <c r="B172" s="37" t="s">
        <v>151</v>
      </c>
      <c r="C172" s="37">
        <v>610</v>
      </c>
      <c r="D172" s="38" t="s">
        <v>74</v>
      </c>
      <c r="E172" s="49">
        <f>E173</f>
        <v>523348</v>
      </c>
      <c r="F172" s="49">
        <f t="shared" si="55"/>
        <v>0</v>
      </c>
      <c r="G172" s="49">
        <f t="shared" si="55"/>
        <v>0</v>
      </c>
    </row>
    <row r="173" spans="1:7" ht="31.5" x14ac:dyDescent="0.25">
      <c r="A173" s="36" t="s">
        <v>39</v>
      </c>
      <c r="B173" s="37" t="s">
        <v>151</v>
      </c>
      <c r="C173" s="37">
        <v>612</v>
      </c>
      <c r="D173" s="38" t="s">
        <v>75</v>
      </c>
      <c r="E173" s="49">
        <v>523348</v>
      </c>
      <c r="F173" s="49">
        <v>0</v>
      </c>
      <c r="G173" s="49">
        <v>0</v>
      </c>
    </row>
    <row r="174" spans="1:7" s="29" customFormat="1" x14ac:dyDescent="0.25">
      <c r="A174" s="22">
        <v>1000</v>
      </c>
      <c r="B174" s="23"/>
      <c r="C174" s="23"/>
      <c r="D174" s="24" t="s">
        <v>77</v>
      </c>
      <c r="E174" s="48">
        <f>E175+E182</f>
        <v>67017</v>
      </c>
      <c r="F174" s="30">
        <f t="shared" ref="F174:G174" si="56">F175+F182</f>
        <v>67017</v>
      </c>
      <c r="G174" s="30">
        <f t="shared" si="56"/>
        <v>67017</v>
      </c>
    </row>
    <row r="175" spans="1:7" x14ac:dyDescent="0.25">
      <c r="A175" s="15">
        <v>1001</v>
      </c>
      <c r="B175" s="6"/>
      <c r="C175" s="6"/>
      <c r="D175" s="7" t="s">
        <v>101</v>
      </c>
      <c r="E175" s="49">
        <f t="shared" ref="E175:E180" si="57">E176</f>
        <v>27017</v>
      </c>
      <c r="F175" s="31">
        <f t="shared" ref="F175:G180" si="58">F176</f>
        <v>27017</v>
      </c>
      <c r="G175" s="31">
        <f t="shared" si="58"/>
        <v>27017</v>
      </c>
    </row>
    <row r="176" spans="1:7" ht="94.5" x14ac:dyDescent="0.25">
      <c r="A176" s="15">
        <v>1001</v>
      </c>
      <c r="B176" s="6">
        <v>3900000000</v>
      </c>
      <c r="C176" s="6"/>
      <c r="D176" s="34" t="s">
        <v>119</v>
      </c>
      <c r="E176" s="49">
        <f t="shared" si="57"/>
        <v>27017</v>
      </c>
      <c r="F176" s="31">
        <f t="shared" si="58"/>
        <v>27017</v>
      </c>
      <c r="G176" s="31">
        <f t="shared" si="58"/>
        <v>27017</v>
      </c>
    </row>
    <row r="177" spans="1:7" ht="47.25" x14ac:dyDescent="0.25">
      <c r="A177" s="15">
        <v>1001</v>
      </c>
      <c r="B177" s="6">
        <v>3950000000</v>
      </c>
      <c r="C177" s="6"/>
      <c r="D177" s="7" t="s">
        <v>102</v>
      </c>
      <c r="E177" s="49">
        <f t="shared" si="57"/>
        <v>27017</v>
      </c>
      <c r="F177" s="31">
        <f t="shared" si="58"/>
        <v>27017</v>
      </c>
      <c r="G177" s="31">
        <f t="shared" si="58"/>
        <v>27017</v>
      </c>
    </row>
    <row r="178" spans="1:7" ht="63" x14ac:dyDescent="0.25">
      <c r="A178" s="15">
        <v>1001</v>
      </c>
      <c r="B178" s="6" t="s">
        <v>142</v>
      </c>
      <c r="C178" s="6"/>
      <c r="D178" s="7" t="s">
        <v>103</v>
      </c>
      <c r="E178" s="49">
        <f t="shared" si="57"/>
        <v>27017</v>
      </c>
      <c r="F178" s="31">
        <f t="shared" si="58"/>
        <v>27017</v>
      </c>
      <c r="G178" s="31">
        <f t="shared" si="58"/>
        <v>27017</v>
      </c>
    </row>
    <row r="179" spans="1:7" ht="31.5" x14ac:dyDescent="0.25">
      <c r="A179" s="15">
        <v>1001</v>
      </c>
      <c r="B179" s="33" t="s">
        <v>142</v>
      </c>
      <c r="C179" s="6">
        <v>300</v>
      </c>
      <c r="D179" s="7" t="s">
        <v>104</v>
      </c>
      <c r="E179" s="49">
        <f t="shared" si="57"/>
        <v>27017</v>
      </c>
      <c r="F179" s="31">
        <f t="shared" si="58"/>
        <v>27017</v>
      </c>
      <c r="G179" s="31">
        <f t="shared" si="58"/>
        <v>27017</v>
      </c>
    </row>
    <row r="180" spans="1:7" ht="31.5" x14ac:dyDescent="0.25">
      <c r="A180" s="15">
        <v>1001</v>
      </c>
      <c r="B180" s="33" t="s">
        <v>142</v>
      </c>
      <c r="C180" s="6">
        <v>310</v>
      </c>
      <c r="D180" s="7" t="s">
        <v>105</v>
      </c>
      <c r="E180" s="49">
        <f t="shared" si="57"/>
        <v>27017</v>
      </c>
      <c r="F180" s="31">
        <f t="shared" si="58"/>
        <v>27017</v>
      </c>
      <c r="G180" s="31">
        <f t="shared" si="58"/>
        <v>27017</v>
      </c>
    </row>
    <row r="181" spans="1:7" ht="31.5" x14ac:dyDescent="0.25">
      <c r="A181" s="15">
        <v>1001</v>
      </c>
      <c r="B181" s="33" t="s">
        <v>142</v>
      </c>
      <c r="C181" s="6">
        <v>312</v>
      </c>
      <c r="D181" s="7" t="s">
        <v>106</v>
      </c>
      <c r="E181" s="49">
        <v>27017</v>
      </c>
      <c r="F181" s="31">
        <v>27017</v>
      </c>
      <c r="G181" s="31">
        <v>27017</v>
      </c>
    </row>
    <row r="182" spans="1:7" x14ac:dyDescent="0.25">
      <c r="A182" s="15">
        <v>1003</v>
      </c>
      <c r="B182" s="6"/>
      <c r="C182" s="6"/>
      <c r="D182" s="7" t="s">
        <v>41</v>
      </c>
      <c r="E182" s="49">
        <f t="shared" ref="E182:E187" si="59">E183</f>
        <v>40000</v>
      </c>
      <c r="F182" s="31">
        <f t="shared" ref="F182:G182" si="60">F183</f>
        <v>40000</v>
      </c>
      <c r="G182" s="31">
        <f t="shared" si="60"/>
        <v>40000</v>
      </c>
    </row>
    <row r="183" spans="1:7" ht="78.75" x14ac:dyDescent="0.25">
      <c r="A183" s="15">
        <v>1003</v>
      </c>
      <c r="B183" s="6">
        <v>3900000000</v>
      </c>
      <c r="C183" s="6"/>
      <c r="D183" s="7" t="s">
        <v>84</v>
      </c>
      <c r="E183" s="49">
        <f t="shared" si="59"/>
        <v>40000</v>
      </c>
      <c r="F183" s="31">
        <f t="shared" ref="F183:G183" si="61">F184</f>
        <v>40000</v>
      </c>
      <c r="G183" s="31">
        <f t="shared" si="61"/>
        <v>40000</v>
      </c>
    </row>
    <row r="184" spans="1:7" ht="47.25" x14ac:dyDescent="0.25">
      <c r="A184" s="15">
        <v>1003</v>
      </c>
      <c r="B184" s="6">
        <v>3950000000</v>
      </c>
      <c r="C184" s="6"/>
      <c r="D184" s="7" t="s">
        <v>102</v>
      </c>
      <c r="E184" s="49">
        <f t="shared" si="59"/>
        <v>40000</v>
      </c>
      <c r="F184" s="31">
        <f t="shared" ref="F184:G187" si="62">F185</f>
        <v>40000</v>
      </c>
      <c r="G184" s="31">
        <f t="shared" si="62"/>
        <v>40000</v>
      </c>
    </row>
    <row r="185" spans="1:7" ht="31.5" x14ac:dyDescent="0.25">
      <c r="A185" s="15">
        <v>1003</v>
      </c>
      <c r="B185" s="6" t="s">
        <v>143</v>
      </c>
      <c r="C185" s="6"/>
      <c r="D185" s="7" t="s">
        <v>107</v>
      </c>
      <c r="E185" s="49">
        <f t="shared" si="59"/>
        <v>40000</v>
      </c>
      <c r="F185" s="31">
        <f t="shared" si="62"/>
        <v>40000</v>
      </c>
      <c r="G185" s="31">
        <f t="shared" si="62"/>
        <v>40000</v>
      </c>
    </row>
    <row r="186" spans="1:7" ht="47.25" x14ac:dyDescent="0.25">
      <c r="A186" s="15">
        <v>1003</v>
      </c>
      <c r="B186" s="33" t="s">
        <v>143</v>
      </c>
      <c r="C186" s="6">
        <v>200</v>
      </c>
      <c r="D186" s="7" t="s">
        <v>18</v>
      </c>
      <c r="E186" s="49">
        <f t="shared" si="59"/>
        <v>40000</v>
      </c>
      <c r="F186" s="31">
        <f t="shared" si="62"/>
        <v>40000</v>
      </c>
      <c r="G186" s="31">
        <f t="shared" si="62"/>
        <v>40000</v>
      </c>
    </row>
    <row r="187" spans="1:7" ht="47.25" x14ac:dyDescent="0.25">
      <c r="A187" s="15">
        <v>1003</v>
      </c>
      <c r="B187" s="33" t="s">
        <v>143</v>
      </c>
      <c r="C187" s="6">
        <v>240</v>
      </c>
      <c r="D187" s="7" t="s">
        <v>53</v>
      </c>
      <c r="E187" s="49">
        <f t="shared" si="59"/>
        <v>40000</v>
      </c>
      <c r="F187" s="31">
        <f t="shared" si="62"/>
        <v>40000</v>
      </c>
      <c r="G187" s="31">
        <f t="shared" si="62"/>
        <v>40000</v>
      </c>
    </row>
    <row r="188" spans="1:7" ht="15" customHeight="1" x14ac:dyDescent="0.25">
      <c r="A188" s="15">
        <v>1003</v>
      </c>
      <c r="B188" s="33" t="s">
        <v>143</v>
      </c>
      <c r="C188" s="6">
        <v>244</v>
      </c>
      <c r="D188" s="7" t="s">
        <v>54</v>
      </c>
      <c r="E188" s="49">
        <v>40000</v>
      </c>
      <c r="F188" s="31">
        <v>40000</v>
      </c>
      <c r="G188" s="31">
        <v>40000</v>
      </c>
    </row>
    <row r="189" spans="1:7" s="29" customFormat="1" x14ac:dyDescent="0.25">
      <c r="A189" s="22">
        <v>1100</v>
      </c>
      <c r="B189" s="23"/>
      <c r="C189" s="23"/>
      <c r="D189" s="24" t="s">
        <v>108</v>
      </c>
      <c r="E189" s="48">
        <f t="shared" ref="E189:E194" si="63">E190</f>
        <v>388025</v>
      </c>
      <c r="F189" s="30">
        <f t="shared" ref="F189:G189" si="64">F190</f>
        <v>388025</v>
      </c>
      <c r="G189" s="30">
        <f t="shared" si="64"/>
        <v>388025</v>
      </c>
    </row>
    <row r="190" spans="1:7" x14ac:dyDescent="0.25">
      <c r="A190" s="15">
        <v>1101</v>
      </c>
      <c r="B190" s="6"/>
      <c r="C190" s="6"/>
      <c r="D190" s="7" t="s">
        <v>109</v>
      </c>
      <c r="E190" s="49">
        <f t="shared" si="63"/>
        <v>388025</v>
      </c>
      <c r="F190" s="31">
        <f t="shared" ref="F190:G194" si="65">F191</f>
        <v>388025</v>
      </c>
      <c r="G190" s="31">
        <f t="shared" si="65"/>
        <v>388025</v>
      </c>
    </row>
    <row r="191" spans="1:7" ht="94.5" x14ac:dyDescent="0.25">
      <c r="A191" s="15">
        <v>1101</v>
      </c>
      <c r="B191" s="6">
        <v>3900000000</v>
      </c>
      <c r="C191" s="6"/>
      <c r="D191" s="34" t="s">
        <v>119</v>
      </c>
      <c r="E191" s="49">
        <f t="shared" si="63"/>
        <v>388025</v>
      </c>
      <c r="F191" s="31">
        <f t="shared" si="65"/>
        <v>388025</v>
      </c>
      <c r="G191" s="31">
        <f t="shared" si="65"/>
        <v>388025</v>
      </c>
    </row>
    <row r="192" spans="1:7" ht="78.75" x14ac:dyDescent="0.25">
      <c r="A192" s="15">
        <v>1101</v>
      </c>
      <c r="B192" s="6">
        <v>3940000000</v>
      </c>
      <c r="C192" s="6"/>
      <c r="D192" s="7" t="s">
        <v>110</v>
      </c>
      <c r="E192" s="49">
        <f t="shared" si="63"/>
        <v>388025</v>
      </c>
      <c r="F192" s="31">
        <f t="shared" si="65"/>
        <v>388025</v>
      </c>
      <c r="G192" s="31">
        <f t="shared" si="65"/>
        <v>388025</v>
      </c>
    </row>
    <row r="193" spans="1:7" x14ac:dyDescent="0.25">
      <c r="A193" s="15">
        <v>1101</v>
      </c>
      <c r="B193" s="6" t="s">
        <v>144</v>
      </c>
      <c r="C193" s="6"/>
      <c r="D193" s="7" t="s">
        <v>111</v>
      </c>
      <c r="E193" s="49">
        <f t="shared" si="63"/>
        <v>388025</v>
      </c>
      <c r="F193" s="31">
        <f t="shared" si="65"/>
        <v>388025</v>
      </c>
      <c r="G193" s="31">
        <f t="shared" si="65"/>
        <v>388025</v>
      </c>
    </row>
    <row r="194" spans="1:7" ht="47.25" x14ac:dyDescent="0.25">
      <c r="A194" s="15">
        <v>1101</v>
      </c>
      <c r="B194" s="33" t="s">
        <v>144</v>
      </c>
      <c r="C194" s="6">
        <v>200</v>
      </c>
      <c r="D194" s="7" t="s">
        <v>18</v>
      </c>
      <c r="E194" s="49">
        <f t="shared" si="63"/>
        <v>388025</v>
      </c>
      <c r="F194" s="31">
        <f t="shared" si="65"/>
        <v>388025</v>
      </c>
      <c r="G194" s="31">
        <f t="shared" si="65"/>
        <v>388025</v>
      </c>
    </row>
    <row r="195" spans="1:7" ht="47.25" x14ac:dyDescent="0.25">
      <c r="A195" s="15">
        <v>1101</v>
      </c>
      <c r="B195" s="33" t="s">
        <v>144</v>
      </c>
      <c r="C195" s="6">
        <v>240</v>
      </c>
      <c r="D195" s="7" t="s">
        <v>53</v>
      </c>
      <c r="E195" s="49">
        <f>E196+E197</f>
        <v>388025</v>
      </c>
      <c r="F195" s="31">
        <f t="shared" ref="F195:G195" si="66">F196+F197</f>
        <v>388025</v>
      </c>
      <c r="G195" s="31">
        <f t="shared" si="66"/>
        <v>388025</v>
      </c>
    </row>
    <row r="196" spans="1:7" x14ac:dyDescent="0.25">
      <c r="A196" s="15">
        <v>1101</v>
      </c>
      <c r="B196" s="33" t="s">
        <v>144</v>
      </c>
      <c r="C196" s="6">
        <v>244</v>
      </c>
      <c r="D196" s="7" t="s">
        <v>54</v>
      </c>
      <c r="E196" s="49">
        <v>298025</v>
      </c>
      <c r="F196" s="31">
        <v>298025</v>
      </c>
      <c r="G196" s="31">
        <v>298025</v>
      </c>
    </row>
    <row r="197" spans="1:7" x14ac:dyDescent="0.25">
      <c r="A197" s="15" t="s">
        <v>115</v>
      </c>
      <c r="B197" s="33" t="s">
        <v>144</v>
      </c>
      <c r="C197" s="6">
        <v>247</v>
      </c>
      <c r="D197" s="7" t="s">
        <v>80</v>
      </c>
      <c r="E197" s="49">
        <v>90000</v>
      </c>
      <c r="F197" s="31">
        <v>90000</v>
      </c>
      <c r="G197" s="31">
        <v>90000</v>
      </c>
    </row>
    <row r="198" spans="1:7" s="29" customFormat="1" ht="63" x14ac:dyDescent="0.25">
      <c r="A198" s="22">
        <v>1400</v>
      </c>
      <c r="B198" s="23"/>
      <c r="C198" s="23"/>
      <c r="D198" s="24" t="s">
        <v>78</v>
      </c>
      <c r="E198" s="48">
        <f>E199</f>
        <v>100000</v>
      </c>
      <c r="F198" s="30">
        <f t="shared" ref="F198:G198" si="67">F199</f>
        <v>0</v>
      </c>
      <c r="G198" s="30">
        <f t="shared" si="67"/>
        <v>0</v>
      </c>
    </row>
    <row r="199" spans="1:7" ht="31.5" x14ac:dyDescent="0.25">
      <c r="A199" s="15">
        <v>1403</v>
      </c>
      <c r="B199" s="6"/>
      <c r="C199" s="6"/>
      <c r="D199" s="7" t="s">
        <v>42</v>
      </c>
      <c r="E199" s="49">
        <v>100000</v>
      </c>
      <c r="F199" s="31">
        <v>0</v>
      </c>
      <c r="G199" s="31">
        <v>0</v>
      </c>
    </row>
    <row r="200" spans="1:7" ht="94.5" x14ac:dyDescent="0.25">
      <c r="A200" s="15">
        <v>1403</v>
      </c>
      <c r="B200" s="6">
        <v>3900000000</v>
      </c>
      <c r="C200" s="6"/>
      <c r="D200" s="34" t="s">
        <v>119</v>
      </c>
      <c r="E200" s="49">
        <v>100000</v>
      </c>
      <c r="F200" s="31">
        <v>0</v>
      </c>
      <c r="G200" s="31">
        <v>0</v>
      </c>
    </row>
    <row r="201" spans="1:7" x14ac:dyDescent="0.25">
      <c r="A201" s="15">
        <v>1403</v>
      </c>
      <c r="B201" s="6">
        <v>3990000000</v>
      </c>
      <c r="C201" s="6"/>
      <c r="D201" s="7" t="s">
        <v>16</v>
      </c>
      <c r="E201" s="49">
        <v>100000</v>
      </c>
      <c r="F201" s="31">
        <v>0</v>
      </c>
      <c r="G201" s="31">
        <v>0</v>
      </c>
    </row>
    <row r="202" spans="1:7" ht="78.75" x14ac:dyDescent="0.25">
      <c r="A202" s="15">
        <v>1403</v>
      </c>
      <c r="B202" s="6" t="s">
        <v>145</v>
      </c>
      <c r="C202" s="6"/>
      <c r="D202" s="7" t="s">
        <v>79</v>
      </c>
      <c r="E202" s="49">
        <v>100000</v>
      </c>
      <c r="F202" s="31">
        <v>0</v>
      </c>
      <c r="G202" s="31">
        <v>0</v>
      </c>
    </row>
    <row r="203" spans="1:7" x14ac:dyDescent="0.25">
      <c r="A203" s="15">
        <v>1403</v>
      </c>
      <c r="B203" s="33" t="s">
        <v>145</v>
      </c>
      <c r="C203" s="6">
        <v>500</v>
      </c>
      <c r="D203" s="7" t="s">
        <v>22</v>
      </c>
      <c r="E203" s="49">
        <v>100000</v>
      </c>
      <c r="F203" s="31">
        <v>0</v>
      </c>
      <c r="G203" s="31">
        <v>0</v>
      </c>
    </row>
    <row r="204" spans="1:7" x14ac:dyDescent="0.25">
      <c r="A204" s="15">
        <v>1403</v>
      </c>
      <c r="B204" s="33" t="s">
        <v>145</v>
      </c>
      <c r="C204" s="6">
        <v>540</v>
      </c>
      <c r="D204" s="7" t="s">
        <v>68</v>
      </c>
      <c r="E204" s="49">
        <v>100000</v>
      </c>
      <c r="F204" s="31">
        <v>0</v>
      </c>
      <c r="G204" s="31">
        <v>0</v>
      </c>
    </row>
  </sheetData>
  <autoFilter ref="A9:G153"/>
  <mergeCells count="18"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  <mergeCell ref="E117:E118"/>
    <mergeCell ref="F117:F118"/>
    <mergeCell ref="G117:G118"/>
    <mergeCell ref="A117:A118"/>
    <mergeCell ref="B117:B118"/>
    <mergeCell ref="C117:C118"/>
    <mergeCell ref="D117:D118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8" fitToHeight="1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2022-03-28T11:36:34Z</cp:lastPrinted>
  <dcterms:created xsi:type="dcterms:W3CDTF">2017-12-13T11:38:57Z</dcterms:created>
  <dcterms:modified xsi:type="dcterms:W3CDTF">2022-05-26T05:43:12Z</dcterms:modified>
</cp:coreProperties>
</file>