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Документы\АДМИНИСТРАЦИЯ\НПА\депутаты\РЕШЕНИЯ 2021\бюджет октябрь\"/>
    </mc:Choice>
  </mc:AlternateContent>
  <bookViews>
    <workbookView xWindow="-105" yWindow="-105" windowWidth="23250" windowHeight="12600"/>
  </bookViews>
  <sheets>
    <sheet name="Лист1" sheetId="1" r:id="rId1"/>
  </sheets>
  <definedNames>
    <definedName name="_xlnm._FilterDatabase" localSheetId="0" hidden="1">Лист1!$A$9:$J$3216</definedName>
    <definedName name="_xlnm.Print_Titles" localSheetId="0">Лист1!$8:$8</definedName>
    <definedName name="_xlnm.Print_Area" localSheetId="0">Лист1!$A$1:$H$220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4" i="1" l="1"/>
  <c r="G214" i="1"/>
  <c r="F214" i="1"/>
  <c r="H211" i="1"/>
  <c r="H210" i="1" s="1"/>
  <c r="H209" i="1" s="1"/>
  <c r="H208" i="1" s="1"/>
  <c r="H207" i="1" s="1"/>
  <c r="H206" i="1" s="1"/>
  <c r="H205" i="1" s="1"/>
  <c r="G211" i="1"/>
  <c r="G210" i="1" s="1"/>
  <c r="G209" i="1" s="1"/>
  <c r="G208" i="1" s="1"/>
  <c r="G207" i="1" s="1"/>
  <c r="G206" i="1" s="1"/>
  <c r="G205" i="1" s="1"/>
  <c r="F211" i="1"/>
  <c r="F210" i="1" s="1"/>
  <c r="F209" i="1" s="1"/>
  <c r="F208" i="1" s="1"/>
  <c r="F207" i="1" s="1"/>
  <c r="F206" i="1" s="1"/>
  <c r="F205" i="1" s="1"/>
  <c r="H200" i="1"/>
  <c r="H199" i="1" s="1"/>
  <c r="H198" i="1" s="1"/>
  <c r="G200" i="1"/>
  <c r="G199" i="1" s="1"/>
  <c r="G198" i="1" s="1"/>
  <c r="F200" i="1"/>
  <c r="F199" i="1" s="1"/>
  <c r="F198" i="1" s="1"/>
  <c r="H193" i="1"/>
  <c r="H192" i="1" s="1"/>
  <c r="H191" i="1" s="1"/>
  <c r="G193" i="1"/>
  <c r="F193" i="1"/>
  <c r="F192" i="1" s="1"/>
  <c r="F191" i="1" s="1"/>
  <c r="G192" i="1"/>
  <c r="G191" i="1" s="1"/>
  <c r="F188" i="1"/>
  <c r="F187" i="1" s="1"/>
  <c r="H173" i="1"/>
  <c r="G173" i="1"/>
  <c r="G172" i="1" s="1"/>
  <c r="G171" i="1" s="1"/>
  <c r="G170" i="1" s="1"/>
  <c r="H172" i="1"/>
  <c r="H171" i="1" s="1"/>
  <c r="H170" i="1" s="1"/>
  <c r="F168" i="1"/>
  <c r="F167" i="1" s="1"/>
  <c r="F166" i="1" s="1"/>
  <c r="H164" i="1"/>
  <c r="H163" i="1" s="1"/>
  <c r="H162" i="1" s="1"/>
  <c r="G164" i="1"/>
  <c r="G163" i="1" s="1"/>
  <c r="G162" i="1" s="1"/>
  <c r="F164" i="1"/>
  <c r="F163" i="1" s="1"/>
  <c r="F162" i="1" s="1"/>
  <c r="H160" i="1"/>
  <c r="G160" i="1"/>
  <c r="G159" i="1" s="1"/>
  <c r="G158" i="1" s="1"/>
  <c r="F160" i="1"/>
  <c r="F159" i="1" s="1"/>
  <c r="F158" i="1" s="1"/>
  <c r="F157" i="1" s="1"/>
  <c r="H159" i="1"/>
  <c r="H158" i="1" s="1"/>
  <c r="F155" i="1"/>
  <c r="F154" i="1" s="1"/>
  <c r="F153" i="1" s="1"/>
  <c r="F150" i="1"/>
  <c r="F149" i="1" s="1"/>
  <c r="F148" i="1" s="1"/>
  <c r="F146" i="1"/>
  <c r="F145" i="1" s="1"/>
  <c r="F144" i="1" s="1"/>
  <c r="F142" i="1"/>
  <c r="F141" i="1" s="1"/>
  <c r="F140" i="1" s="1"/>
  <c r="F138" i="1"/>
  <c r="F137" i="1" s="1"/>
  <c r="F136" i="1" s="1"/>
  <c r="H135" i="1"/>
  <c r="H134" i="1" s="1"/>
  <c r="H133" i="1" s="1"/>
  <c r="G135" i="1"/>
  <c r="G134" i="1" s="1"/>
  <c r="G133" i="1" s="1"/>
  <c r="F128" i="1"/>
  <c r="F127" i="1"/>
  <c r="F125" i="1"/>
  <c r="F124" i="1" s="1"/>
  <c r="H123" i="1"/>
  <c r="G123" i="1"/>
  <c r="G121" i="1" s="1"/>
  <c r="G120" i="1" s="1"/>
  <c r="H121" i="1"/>
  <c r="H120" i="1" s="1"/>
  <c r="H114" i="1"/>
  <c r="H113" i="1" s="1"/>
  <c r="H112" i="1" s="1"/>
  <c r="H111" i="1" s="1"/>
  <c r="H110" i="1" s="1"/>
  <c r="H109" i="1" s="1"/>
  <c r="G114" i="1"/>
  <c r="F114" i="1"/>
  <c r="F113" i="1" s="1"/>
  <c r="F112" i="1" s="1"/>
  <c r="F111" i="1" s="1"/>
  <c r="F110" i="1" s="1"/>
  <c r="F109" i="1" s="1"/>
  <c r="G113" i="1"/>
  <c r="G112" i="1" s="1"/>
  <c r="G111" i="1" s="1"/>
  <c r="G110" i="1" s="1"/>
  <c r="G109" i="1" s="1"/>
  <c r="F103" i="1"/>
  <c r="F102" i="1" s="1"/>
  <c r="H89" i="1"/>
  <c r="H88" i="1" s="1"/>
  <c r="H87" i="1" s="1"/>
  <c r="H86" i="1" s="1"/>
  <c r="G89" i="1"/>
  <c r="G88" i="1" s="1"/>
  <c r="G87" i="1" s="1"/>
  <c r="G86" i="1" s="1"/>
  <c r="F89" i="1"/>
  <c r="F88" i="1" s="1"/>
  <c r="F87" i="1" s="1"/>
  <c r="F86" i="1" s="1"/>
  <c r="H81" i="1"/>
  <c r="G81" i="1"/>
  <c r="F81" i="1"/>
  <c r="H80" i="1"/>
  <c r="G80" i="1"/>
  <c r="F80" i="1"/>
  <c r="H79" i="1"/>
  <c r="G79" i="1"/>
  <c r="F79" i="1"/>
  <c r="H70" i="1"/>
  <c r="H69" i="1" s="1"/>
  <c r="H68" i="1" s="1"/>
  <c r="G70" i="1"/>
  <c r="G69" i="1" s="1"/>
  <c r="G68" i="1" s="1"/>
  <c r="G67" i="1" s="1"/>
  <c r="F70" i="1"/>
  <c r="F69" i="1" s="1"/>
  <c r="F68" i="1" s="1"/>
  <c r="H61" i="1"/>
  <c r="H60" i="1" s="1"/>
  <c r="H59" i="1" s="1"/>
  <c r="H58" i="1" s="1"/>
  <c r="H57" i="1" s="1"/>
  <c r="H56" i="1" s="1"/>
  <c r="H55" i="1" s="1"/>
  <c r="G61" i="1"/>
  <c r="G60" i="1" s="1"/>
  <c r="G59" i="1" s="1"/>
  <c r="G58" i="1" s="1"/>
  <c r="G57" i="1" s="1"/>
  <c r="G56" i="1" s="1"/>
  <c r="G55" i="1" s="1"/>
  <c r="F61" i="1"/>
  <c r="F60" i="1" s="1"/>
  <c r="F59" i="1" s="1"/>
  <c r="F58" i="1" s="1"/>
  <c r="F57" i="1" s="1"/>
  <c r="F56" i="1" s="1"/>
  <c r="F55" i="1" s="1"/>
  <c r="H47" i="1"/>
  <c r="H46" i="1" s="1"/>
  <c r="H45" i="1" s="1"/>
  <c r="H44" i="1" s="1"/>
  <c r="H43" i="1" s="1"/>
  <c r="H42" i="1" s="1"/>
  <c r="G47" i="1"/>
  <c r="F47" i="1"/>
  <c r="F46" i="1" s="1"/>
  <c r="F45" i="1" s="1"/>
  <c r="F44" i="1" s="1"/>
  <c r="F43" i="1" s="1"/>
  <c r="F42" i="1" s="1"/>
  <c r="G44" i="1"/>
  <c r="G43" i="1"/>
  <c r="G42" i="1" s="1"/>
  <c r="H38" i="1"/>
  <c r="H37" i="1" s="1"/>
  <c r="H36" i="1" s="1"/>
  <c r="G38" i="1"/>
  <c r="G37" i="1" s="1"/>
  <c r="G36" i="1" s="1"/>
  <c r="F38" i="1"/>
  <c r="F37" i="1"/>
  <c r="F36" i="1" s="1"/>
  <c r="F30" i="1"/>
  <c r="F29" i="1" s="1"/>
  <c r="H26" i="1"/>
  <c r="H25" i="1" s="1"/>
  <c r="H24" i="1" s="1"/>
  <c r="G26" i="1"/>
  <c r="G25" i="1" s="1"/>
  <c r="G24" i="1" s="1"/>
  <c r="G23" i="1" s="1"/>
  <c r="G22" i="1" s="1"/>
  <c r="G21" i="1" s="1"/>
  <c r="F26" i="1"/>
  <c r="F25" i="1" s="1"/>
  <c r="H17" i="1"/>
  <c r="H16" i="1" s="1"/>
  <c r="H15" i="1" s="1"/>
  <c r="H14" i="1" s="1"/>
  <c r="H13" i="1" s="1"/>
  <c r="H12" i="1" s="1"/>
  <c r="G17" i="1"/>
  <c r="G16" i="1" s="1"/>
  <c r="G15" i="1" s="1"/>
  <c r="G14" i="1" s="1"/>
  <c r="G13" i="1" s="1"/>
  <c r="G12" i="1" s="1"/>
  <c r="F17" i="1"/>
  <c r="F16" i="1" s="1"/>
  <c r="F15" i="1" s="1"/>
  <c r="F14" i="1" s="1"/>
  <c r="F13" i="1" s="1"/>
  <c r="F12" i="1" s="1"/>
  <c r="H67" i="1" l="1"/>
  <c r="F67" i="1"/>
  <c r="F123" i="1"/>
  <c r="F121" i="1" s="1"/>
  <c r="F120" i="1" s="1"/>
  <c r="G190" i="1"/>
  <c r="H23" i="1"/>
  <c r="H22" i="1" s="1"/>
  <c r="H21" i="1" s="1"/>
  <c r="H11" i="1" s="1"/>
  <c r="F135" i="1"/>
  <c r="F134" i="1" s="1"/>
  <c r="F133" i="1" s="1"/>
  <c r="F190" i="1"/>
  <c r="G11" i="1"/>
  <c r="H108" i="1"/>
  <c r="F24" i="1"/>
  <c r="F23" i="1" s="1"/>
  <c r="F22" i="1" s="1"/>
  <c r="F21" i="1" s="1"/>
  <c r="F11" i="1" s="1"/>
  <c r="G108" i="1"/>
  <c r="F186" i="1"/>
  <c r="F173" i="1"/>
  <c r="F172" i="1" s="1"/>
  <c r="F171" i="1" s="1"/>
  <c r="F170" i="1" s="1"/>
  <c r="H190" i="1"/>
  <c r="G10" i="1" l="1"/>
  <c r="G9" i="1" s="1"/>
  <c r="F108" i="1"/>
  <c r="F10" i="1" s="1"/>
  <c r="F9" i="1" s="1"/>
  <c r="H9" i="1"/>
  <c r="H10" i="1"/>
</calcChain>
</file>

<file path=xl/sharedStrings.xml><?xml version="1.0" encoding="utf-8"?>
<sst xmlns="http://schemas.openxmlformats.org/spreadsheetml/2006/main" count="552" uniqueCount="163">
  <si>
    <t/>
  </si>
  <si>
    <t>ВСЕГО</t>
  </si>
  <si>
    <t>0100</t>
  </si>
  <si>
    <t>0102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</si>
  <si>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</si>
  <si>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</si>
  <si>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</si>
  <si>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</si>
  <si>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</si>
  <si>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</si>
  <si>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</si>
  <si>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</si>
  <si>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</si>
  <si>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Межбюджетные трансферты</t>
  </si>
  <si>
    <t>0400</t>
  </si>
  <si>
    <t>Социальное обеспечение населения</t>
  </si>
  <si>
    <t>0500</t>
  </si>
  <si>
    <t>0800</t>
  </si>
  <si>
    <t>0801</t>
  </si>
  <si>
    <t>Культура</t>
  </si>
  <si>
    <t>0300</t>
  </si>
  <si>
    <t>0502</t>
  </si>
  <si>
    <t>Прочие межбюджетные трансферты общего характера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</si>
  <si>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</si>
  <si>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</si>
  <si>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</si>
  <si>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</si>
  <si>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</si>
  <si>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</si>
  <si>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0200</t>
  </si>
  <si>
    <t>0203</t>
  </si>
  <si>
    <t>Мобилизационная и вневойсковая подготовка</t>
  </si>
  <si>
    <t>0310</t>
  </si>
  <si>
    <t>ППП</t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</si>
  <si>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</si>
  <si>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</si>
  <si>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</si>
  <si>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</si>
  <si>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</si>
  <si>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</si>
  <si>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</si>
  <si>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</si>
  <si>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</si>
  <si>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</si>
  <si>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</si>
  <si>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</si>
  <si>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8</t>
  </si>
  <si>
    <t>2021
год</t>
  </si>
  <si>
    <t>2022 
год</t>
  </si>
  <si>
    <t>2023
год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</si>
  <si>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</si>
  <si>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</si>
  <si>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</si>
  <si>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</si>
  <si>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</si>
  <si>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</si>
  <si>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</si>
  <si>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</si>
  <si>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</si>
  <si>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</si>
  <si>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</si>
  <si>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</si>
  <si>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</si>
  <si>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</si>
  <si>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</si>
  <si>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</si>
  <si>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</si>
  <si>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</si>
  <si>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</si>
  <si>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Национальная экономика</t>
  </si>
  <si>
    <t>Работы по содержанию автомобильных дорог</t>
  </si>
  <si>
    <t>Жилищно - коммунальное хозяйство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</si>
  <si>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</si>
  <si>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</si>
  <si>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</si>
  <si>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</si>
  <si>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Уличное освещение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</si>
  <si>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</si>
  <si>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</si>
  <si>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</si>
  <si>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</si>
  <si>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</si>
  <si>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</si>
  <si>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</si>
  <si>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</si>
  <si>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</si>
  <si>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Ведомственная структура расходов бюджета муниципального образования сельское поселение «Победа» Ржевского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классифиикации расходов бюджетов на 2021 год и на плановый период 2022 и 2023 годов</t>
  </si>
  <si>
    <t xml:space="preserve">Администрация муниципального образования сельское поселение «Победа» Ржевского района Тверской области </t>
  </si>
  <si>
    <t xml:space="preserve">Функционирование высшего должностного лица субъекта Российской Федерации и муниципального образования </t>
  </si>
  <si>
    <t>МП «Комплексное развитие территории муниципального образования сельское поселение «Победа» Ржевского района Тверской области на 2019-2023 годы»</t>
  </si>
  <si>
    <t xml:space="preserve">Обеспечивающая подпрограмма </t>
  </si>
  <si>
    <t>129004004С</t>
  </si>
  <si>
    <t>129004001С</t>
  </si>
  <si>
    <t>Расходы по аппарату администрации сельского поселения «Победа»</t>
  </si>
  <si>
    <t>129004003С</t>
  </si>
  <si>
    <t>Подпрограмма «Поддержка жилищно-коммунального хозяйства и благоустройства территории сельского поселения «Победа»</t>
  </si>
  <si>
    <t>123034003Б</t>
  </si>
  <si>
    <t>Содержание муниципальной казны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</si>
  <si>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</si>
  <si>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Подпрограмма «Обеспечение пожарной безопасности в сельском поселении «Победа»</t>
  </si>
  <si>
    <t>121014001Б</t>
  </si>
  <si>
    <t>121014002Б</t>
  </si>
  <si>
    <t>0314</t>
  </si>
  <si>
    <t>Другие вопросы в области национальной безопасности и правоохранительной деятельности</t>
  </si>
  <si>
    <t>128024001Б</t>
  </si>
  <si>
    <t>Приобретение информационных материалов по профилактике терроризма и экстремизма</t>
  </si>
  <si>
    <t>Подпрограмма «Осуществление дорожной деятельности в границах сельского поселения «Победа»</t>
  </si>
  <si>
    <t>122014001Б</t>
  </si>
  <si>
    <t>122014002Б</t>
  </si>
  <si>
    <t>Работы по ремонту автомобильных дорог и дорожных сооружений</t>
  </si>
  <si>
    <t>123034001Б</t>
  </si>
  <si>
    <t>Содержание муниципального жилого фонда сельского поселения</t>
  </si>
  <si>
    <t>123034002П</t>
  </si>
  <si>
    <t xml:space="preserve">Коммунальное хозяйство </t>
  </si>
  <si>
    <t>123014002П</t>
  </si>
  <si>
    <t>123014003П</t>
  </si>
  <si>
    <t>123024001Б</t>
  </si>
  <si>
    <t>Благоустройство воинских захоронений</t>
  </si>
  <si>
    <t>123024002Б</t>
  </si>
  <si>
    <t>Окашивание населенных пунктов</t>
  </si>
  <si>
    <t>123024003Б</t>
  </si>
  <si>
    <t>Приобретение материалов для благоустройства</t>
  </si>
  <si>
    <t>123024004Б</t>
  </si>
  <si>
    <t>123024005Б</t>
  </si>
  <si>
    <t>Подпрограмма «Поддержка местных инициатив муниципального образования сельское поселение «Победа»</t>
  </si>
  <si>
    <t>Подпрограмма «Развитие и укрепление культурно-досуговой деятельности на территории сельского поселения «Победа»</t>
  </si>
  <si>
    <t>Субсидии на повышение заработной платы работникам муниципальных учреждений культуры</t>
  </si>
  <si>
    <t>127014001В</t>
  </si>
  <si>
    <t>Субсидия на содержание учреждений культуры сельского поселения</t>
  </si>
  <si>
    <t>127014001Г</t>
  </si>
  <si>
    <t>Пенсионное обеспечение</t>
  </si>
  <si>
    <t>Подпрограмма «Социальная поддержка населения в сельском поселении «Победа»</t>
  </si>
  <si>
    <t>125014002Э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</si>
  <si>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</si>
  <si>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</si>
  <si>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Публичные нормативные социальные выплаты гражданам</t>
  </si>
  <si>
    <t>Иные пенсии, социальные доплаты к пенсии</t>
  </si>
  <si>
    <t>125014001Б</t>
  </si>
  <si>
    <t>Проведение мероприятий сельского поселения «Победа»</t>
  </si>
  <si>
    <t>Физическая культура и спорт</t>
  </si>
  <si>
    <t>Физическая культура</t>
  </si>
  <si>
    <t>Подпрограмма «Основные направления молодежной политики и развитие физической культуры и спорта в сельском поселении «Победа»</t>
  </si>
  <si>
    <t>124014001Б</t>
  </si>
  <si>
    <t>Содержание спортивного комплекса</t>
  </si>
  <si>
    <t>1101</t>
  </si>
  <si>
    <t>129004003П</t>
  </si>
  <si>
    <t xml:space="preserve">Защита нселения и территории от чрезвычайных ситуаций природного и техногенного характера, пожарная безопасность </t>
  </si>
  <si>
    <t>Устройство детской спортивной площадки</t>
  </si>
  <si>
    <r>
      <rPr>
        <b/>
        <sz val="11"/>
        <color indexed="8"/>
        <rFont val="Times New Roman"/>
        <family val="1"/>
        <charset val="204"/>
      </rPr>
      <t xml:space="preserve">Приложение 10 </t>
    </r>
    <r>
      <rPr>
        <sz val="11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23 декабря 2020 года № 86
«О бюджете муниципального образования сельское поселение 
«Победа» Ржевского района Тверской области на 2021 год и на
 плановый период 2022 и 2023 годов"</t>
    </r>
  </si>
  <si>
    <t>12201S102П</t>
  </si>
  <si>
    <t>Иные межбюджетные трансферты на переданные полномочия на осуществление дорожной деятельности (ремонт дворовых территорий)</t>
  </si>
  <si>
    <t>0412</t>
  </si>
  <si>
    <t>Другие вопросы в области национальной экономики</t>
  </si>
  <si>
    <t>123024006Б</t>
  </si>
  <si>
    <t>Формирование земельных участков (межевание, кадастровый учет и прочие работы)</t>
  </si>
  <si>
    <t>123014005П</t>
  </si>
  <si>
    <t>Переданные полномочия по реконструкции и ремонту в границах сельского поселения объектов водоснабжения и водоотведения</t>
  </si>
  <si>
    <t>127024001В</t>
  </si>
  <si>
    <t>Ремонт зданий учреждений культуры</t>
  </si>
  <si>
    <t>Устройство детской спортивной площадки за счет областного бюджета</t>
  </si>
  <si>
    <t>Устройство детской спортивной площадки за счет средств депутатов Законодательного Собрания</t>
  </si>
  <si>
    <t>12602S9005</t>
  </si>
  <si>
    <r>
      <rPr>
        <b/>
        <sz val="11"/>
        <color theme="1"/>
        <rFont val="Times New Roman"/>
        <family val="1"/>
        <charset val="204"/>
      </rPr>
      <t>Приложение 6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14 октября 2021 года № 
"О внесении изменений и дополнений в решение
от 23 декабря 2020 года № 86   
«О бюджете муниципального образования сельское поселение
"Победа" Ржевского района Тверской области на 2021 год и на
 плановый период 2022 и 2023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</si>
</sst>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2" borderId="0" xfId="0" applyFont="1" applyFill="1" applyAlignment="1">
      <alignment vertical="top" wrapText="1"/>
    </xf>
    <xf numFmtId="0" fontId="5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4" fontId="9" fillId="0" borderId="5" xfId="0" applyNumberFormat="1" applyFont="1" applyFill="1" applyBorder="1" applyAlignment="1">
      <alignment horizontal="right" vertical="center" wrapText="1" inden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 indent="1"/>
    </xf>
    <xf numFmtId="164" fontId="9" fillId="0" borderId="1" xfId="0" applyNumberFormat="1" applyFont="1" applyFill="1" applyBorder="1" applyAlignment="1">
      <alignment horizontal="right" vertical="center" wrapText="1" indent="1"/>
    </xf>
    <xf numFmtId="0" fontId="9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/>
    </xf>
    <xf numFmtId="2" fontId="9" fillId="0" borderId="5" xfId="0" applyNumberFormat="1" applyFont="1" applyFill="1" applyBorder="1" applyAlignment="1">
      <alignment horizontal="right" vertical="center" wrapText="1" indent="1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18"/>
  <sheetViews>
    <sheetView tabSelected="1" view="pageBreakPreview" topLeftCell="A106" zoomScale="106" zoomScaleNormal="100" zoomScaleSheetLayoutView="106" workbookViewId="0">
      <selection activeCell="E10" sqref="E10"/>
    </sheetView>
  </sheetViews>
  <sheetFormatPr defaultColWidth="9.140625" defaultRowHeight="15" x14ac:dyDescent="0.25"/>
  <cols>
    <col min="1" max="1" width="5.7109375" style="1" bestFit="1" customWidth="1"/>
    <col min="2" max="2" width="6.5703125" style="1" customWidth="1"/>
    <col min="3" max="3" width="13.85546875" style="1" customWidth="1"/>
    <col min="4" max="4" width="5.140625" style="1" bestFit="1" customWidth="1"/>
    <col min="5" max="5" width="35.7109375" style="1" customWidth="1"/>
    <col min="6" max="6" width="16.28515625" style="1" customWidth="1"/>
    <col min="7" max="8" width="14.42578125" style="1" bestFit="1" customWidth="1"/>
    <col min="9" max="9" width="9.140625" style="1"/>
    <col min="10" max="10" width="11.7109375" style="1" bestFit="1" customWidth="1"/>
    <col min="11" max="11" width="69.85546875" style="1" customWidth="1"/>
    <col min="12" max="16384" width="9.140625" style="1"/>
  </cols>
  <sheetData>
    <row r="1" spans="1:10" ht="135.75" customHeight="1" x14ac:dyDescent="0.25">
      <c r="A1" s="55" t="s">
        <v>162</v>
      </c>
      <c r="B1" s="56"/>
      <c r="C1" s="56"/>
      <c r="D1" s="56"/>
      <c r="E1" s="56"/>
      <c r="F1" s="56"/>
      <c r="G1" s="56"/>
      <c r="H1" s="56"/>
    </row>
    <row r="2" spans="1:10" ht="24.75" customHeight="1" x14ac:dyDescent="0.25">
      <c r="A2" s="32"/>
      <c r="B2" s="33"/>
      <c r="C2" s="33"/>
      <c r="D2" s="33"/>
      <c r="E2" s="33"/>
      <c r="F2" s="33"/>
      <c r="G2" s="33"/>
      <c r="H2" s="33"/>
    </row>
    <row r="3" spans="1:10" ht="117" customHeight="1" x14ac:dyDescent="0.25">
      <c r="A3" s="67" t="s">
        <v>148</v>
      </c>
      <c r="B3" s="67"/>
      <c r="C3" s="67"/>
      <c r="D3" s="67"/>
      <c r="E3" s="67"/>
      <c r="F3" s="67"/>
      <c r="G3" s="67"/>
      <c r="H3" s="67"/>
    </row>
    <row r="4" spans="1:10" ht="86.25" customHeight="1" x14ac:dyDescent="0.25">
      <c r="A4" s="68" t="s">
        <v>86</v>
      </c>
      <c r="B4" s="68"/>
      <c r="C4" s="68"/>
      <c r="D4" s="68"/>
      <c r="E4" s="68"/>
      <c r="F4" s="68"/>
      <c r="G4" s="68"/>
      <c r="H4" s="68"/>
    </row>
    <row r="5" spans="1:10" ht="21.75" customHeight="1" x14ac:dyDescent="0.25">
      <c r="A5" s="69" t="s">
        <v>33</v>
      </c>
      <c r="B5" s="69" t="s">
        <v>34</v>
      </c>
      <c r="C5" s="69" t="s">
        <v>35</v>
      </c>
      <c r="D5" s="69" t="s">
        <v>36</v>
      </c>
      <c r="E5" s="52" t="s">
        <v>37</v>
      </c>
      <c r="F5" s="54" t="s">
        <v>50</v>
      </c>
      <c r="G5" s="54"/>
      <c r="H5" s="54"/>
    </row>
    <row r="6" spans="1:10" ht="18.75" customHeight="1" x14ac:dyDescent="0.25">
      <c r="A6" s="69" t="s">
        <v>0</v>
      </c>
      <c r="B6" s="69" t="s">
        <v>0</v>
      </c>
      <c r="C6" s="69" t="s">
        <v>0</v>
      </c>
      <c r="D6" s="69" t="s">
        <v>0</v>
      </c>
      <c r="E6" s="52" t="s">
        <v>0</v>
      </c>
      <c r="F6" s="54" t="s">
        <v>47</v>
      </c>
      <c r="G6" s="66" t="s">
        <v>38</v>
      </c>
      <c r="H6" s="66"/>
    </row>
    <row r="7" spans="1:10" ht="30" x14ac:dyDescent="0.25">
      <c r="A7" s="70" t="s">
        <v>0</v>
      </c>
      <c r="B7" s="70" t="s">
        <v>0</v>
      </c>
      <c r="C7" s="70" t="s">
        <v>0</v>
      </c>
      <c r="D7" s="70" t="s">
        <v>0</v>
      </c>
      <c r="E7" s="53" t="s">
        <v>0</v>
      </c>
      <c r="F7" s="54"/>
      <c r="G7" s="2" t="s">
        <v>48</v>
      </c>
      <c r="H7" s="2" t="s">
        <v>49</v>
      </c>
    </row>
    <row r="8" spans="1:10" ht="17.2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J8" s="4"/>
    </row>
    <row r="9" spans="1:10" s="5" customFormat="1" ht="15.75" x14ac:dyDescent="0.25">
      <c r="A9" s="28" t="s">
        <v>0</v>
      </c>
      <c r="B9" s="28" t="s">
        <v>0</v>
      </c>
      <c r="C9" s="28" t="s">
        <v>0</v>
      </c>
      <c r="D9" s="28" t="s">
        <v>0</v>
      </c>
      <c r="E9" s="29" t="s">
        <v>1</v>
      </c>
      <c r="F9" s="30">
        <f>F10</f>
        <v>15466503.000000002</v>
      </c>
      <c r="G9" s="30">
        <f t="shared" ref="G9:H9" si="0">G10</f>
        <v>6838096</v>
      </c>
      <c r="H9" s="30">
        <f t="shared" si="0"/>
        <v>6339265</v>
      </c>
    </row>
    <row r="10" spans="1:10" s="5" customFormat="1" ht="78.75" x14ac:dyDescent="0.25">
      <c r="A10" s="31">
        <v>701</v>
      </c>
      <c r="B10" s="28"/>
      <c r="C10" s="28"/>
      <c r="D10" s="28" t="s">
        <v>0</v>
      </c>
      <c r="E10" s="29" t="s">
        <v>87</v>
      </c>
      <c r="F10" s="30">
        <f>SUM(F11,F55,F67,F86,F108,F170,F190,F205,F214)</f>
        <v>15466503.000000002</v>
      </c>
      <c r="G10" s="30">
        <f t="shared" ref="G10:H10" si="1">SUM(G11,G55,G67,G86,G108,G170,G190,G205,G214)</f>
        <v>6838096</v>
      </c>
      <c r="H10" s="30">
        <f t="shared" si="1"/>
        <v>6339265</v>
      </c>
    </row>
    <row r="11" spans="1:10" s="5" customFormat="1" ht="15.75" x14ac:dyDescent="0.25">
      <c r="A11" s="7">
        <v>701</v>
      </c>
      <c r="B11" s="9" t="s">
        <v>2</v>
      </c>
      <c r="C11" s="10"/>
      <c r="D11" s="10"/>
      <c r="E11" s="11" t="s">
        <v>51</v>
      </c>
      <c r="F11" s="34">
        <f>F12+F21+F42</f>
        <v>2628524</v>
      </c>
      <c r="G11" s="12">
        <f t="shared" ref="G11:H11" si="2">G12+G21+G42</f>
        <v>2594524</v>
      </c>
      <c r="H11" s="12">
        <f t="shared" si="2"/>
        <v>2506150</v>
      </c>
    </row>
    <row r="12" spans="1:10" s="5" customFormat="1" ht="63" x14ac:dyDescent="0.25">
      <c r="A12" s="8">
        <v>701</v>
      </c>
      <c r="B12" s="49" t="s">
        <v>3</v>
      </c>
      <c r="C12" s="50"/>
      <c r="D12" s="50"/>
      <c r="E12" s="51" t="s">
        <v>88</v>
      </c>
      <c r="F12" s="35">
        <f>F13</f>
        <v>706981</v>
      </c>
      <c r="G12" s="13">
        <f t="shared" ref="G12:H16" si="3">G13</f>
        <v>706981</v>
      </c>
      <c r="H12" s="13">
        <f t="shared" si="3"/>
        <v>706981</v>
      </c>
    </row>
    <row r="13" spans="1:10" s="5" customFormat="1" ht="94.5" x14ac:dyDescent="0.25">
      <c r="A13" s="8">
        <v>701</v>
      </c>
      <c r="B13" s="49" t="s">
        <v>3</v>
      </c>
      <c r="C13" s="50">
        <v>1200000000</v>
      </c>
      <c r="D13" s="50"/>
      <c r="E13" s="51" t="s">
        <v>89</v>
      </c>
      <c r="F13" s="35">
        <f>F14</f>
        <v>706981</v>
      </c>
      <c r="G13" s="13">
        <f t="shared" si="3"/>
        <v>706981</v>
      </c>
      <c r="H13" s="13">
        <f t="shared" si="3"/>
        <v>706981</v>
      </c>
    </row>
    <row r="14" spans="1:10" s="5" customFormat="1" ht="15.75" x14ac:dyDescent="0.25">
      <c r="A14" s="8">
        <v>701</v>
      </c>
      <c r="B14" s="49" t="s">
        <v>3</v>
      </c>
      <c r="C14" s="50">
        <v>1290000000</v>
      </c>
      <c r="D14" s="50"/>
      <c r="E14" s="51" t="s">
        <v>90</v>
      </c>
      <c r="F14" s="35">
        <f>F15</f>
        <v>706981</v>
      </c>
      <c r="G14" s="13">
        <f t="shared" si="3"/>
        <v>706981</v>
      </c>
      <c r="H14" s="13">
        <f t="shared" si="3"/>
        <v>706981</v>
      </c>
    </row>
    <row r="15" spans="1:10" s="5" customFormat="1" ht="31.5" x14ac:dyDescent="0.25">
      <c r="A15" s="8">
        <v>701</v>
      </c>
      <c r="B15" s="49" t="s">
        <v>3</v>
      </c>
      <c r="C15" s="50" t="s">
        <v>91</v>
      </c>
      <c r="D15" s="50"/>
      <c r="E15" s="51" t="s">
        <v>52</v>
      </c>
      <c r="F15" s="35">
        <f>F16</f>
        <v>706981</v>
      </c>
      <c r="G15" s="13">
        <f t="shared" si="3"/>
        <v>706981</v>
      </c>
      <c r="H15" s="13">
        <f t="shared" si="3"/>
        <v>706981</v>
      </c>
    </row>
    <row r="16" spans="1:10" s="5" customFormat="1" ht="126" x14ac:dyDescent="0.25">
      <c r="A16" s="8">
        <v>701</v>
      </c>
      <c r="B16" s="49" t="s">
        <v>3</v>
      </c>
      <c r="C16" s="50" t="s">
        <v>91</v>
      </c>
      <c r="D16" s="50">
        <v>100</v>
      </c>
      <c r="E16" s="51" t="s">
        <v>5</v>
      </c>
      <c r="F16" s="35">
        <f>F17</f>
        <v>706981</v>
      </c>
      <c r="G16" s="13">
        <f t="shared" si="3"/>
        <v>706981</v>
      </c>
      <c r="H16" s="13">
        <f t="shared" si="3"/>
        <v>706981</v>
      </c>
    </row>
    <row r="17" spans="1:8" s="5" customFormat="1" ht="47.25" x14ac:dyDescent="0.25">
      <c r="A17" s="8">
        <v>701</v>
      </c>
      <c r="B17" s="49" t="s">
        <v>3</v>
      </c>
      <c r="C17" s="50" t="s">
        <v>91</v>
      </c>
      <c r="D17" s="50">
        <v>120</v>
      </c>
      <c r="E17" s="51" t="s">
        <v>53</v>
      </c>
      <c r="F17" s="35">
        <f>SUM(F18:F20)</f>
        <v>706981</v>
      </c>
      <c r="G17" s="13">
        <f t="shared" ref="G17:H17" si="4">SUM(G18:G20)</f>
        <v>706981</v>
      </c>
      <c r="H17" s="13">
        <f t="shared" si="4"/>
        <v>706981</v>
      </c>
    </row>
    <row r="18" spans="1:8" s="5" customFormat="1" ht="47.25" x14ac:dyDescent="0.25">
      <c r="A18" s="8">
        <v>701</v>
      </c>
      <c r="B18" s="49" t="s">
        <v>3</v>
      </c>
      <c r="C18" s="50" t="s">
        <v>91</v>
      </c>
      <c r="D18" s="50">
        <v>121</v>
      </c>
      <c r="E18" s="51" t="s">
        <v>54</v>
      </c>
      <c r="F18" s="35">
        <v>527768</v>
      </c>
      <c r="G18" s="13">
        <v>527768</v>
      </c>
      <c r="H18" s="13">
        <v>527768</v>
      </c>
    </row>
    <row r="19" spans="1:8" s="5" customFormat="1" ht="63" x14ac:dyDescent="0.25">
      <c r="A19" s="8">
        <v>701</v>
      </c>
      <c r="B19" s="49" t="s">
        <v>3</v>
      </c>
      <c r="C19" s="50" t="s">
        <v>91</v>
      </c>
      <c r="D19" s="50">
        <v>122</v>
      </c>
      <c r="E19" s="51" t="s">
        <v>55</v>
      </c>
      <c r="F19" s="35">
        <v>15228</v>
      </c>
      <c r="G19" s="13">
        <v>15228</v>
      </c>
      <c r="H19" s="13">
        <v>15228</v>
      </c>
    </row>
    <row r="20" spans="1:8" s="5" customFormat="1" ht="94.5" x14ac:dyDescent="0.25">
      <c r="A20" s="8">
        <v>701</v>
      </c>
      <c r="B20" s="49" t="s">
        <v>3</v>
      </c>
      <c r="C20" s="50" t="s">
        <v>91</v>
      </c>
      <c r="D20" s="50">
        <v>129</v>
      </c>
      <c r="E20" s="51" t="s">
        <v>56</v>
      </c>
      <c r="F20" s="35">
        <v>163985</v>
      </c>
      <c r="G20" s="13">
        <v>163985</v>
      </c>
      <c r="H20" s="13">
        <v>163985</v>
      </c>
    </row>
    <row r="21" spans="1:8" s="5" customFormat="1" ht="110.25" x14ac:dyDescent="0.25">
      <c r="A21" s="8">
        <v>701</v>
      </c>
      <c r="B21" s="49" t="s">
        <v>6</v>
      </c>
      <c r="C21" s="50"/>
      <c r="D21" s="50"/>
      <c r="E21" s="51" t="s">
        <v>7</v>
      </c>
      <c r="F21" s="35">
        <f>F22</f>
        <v>1749019</v>
      </c>
      <c r="G21" s="13">
        <f t="shared" ref="G21:H22" si="5">G22</f>
        <v>1749019</v>
      </c>
      <c r="H21" s="13">
        <f t="shared" si="5"/>
        <v>1749019</v>
      </c>
    </row>
    <row r="22" spans="1:8" s="5" customFormat="1" ht="94.5" x14ac:dyDescent="0.25">
      <c r="A22" s="8">
        <v>701</v>
      </c>
      <c r="B22" s="49" t="s">
        <v>6</v>
      </c>
      <c r="C22" s="50">
        <v>1200000000</v>
      </c>
      <c r="D22" s="50"/>
      <c r="E22" s="51" t="s">
        <v>89</v>
      </c>
      <c r="F22" s="35">
        <f>F23</f>
        <v>1749019</v>
      </c>
      <c r="G22" s="13">
        <f t="shared" si="5"/>
        <v>1749019</v>
      </c>
      <c r="H22" s="13">
        <f t="shared" si="5"/>
        <v>1749019</v>
      </c>
    </row>
    <row r="23" spans="1:8" s="5" customFormat="1" ht="15.75" x14ac:dyDescent="0.25">
      <c r="A23" s="8">
        <v>701</v>
      </c>
      <c r="B23" s="49" t="s">
        <v>6</v>
      </c>
      <c r="C23" s="50">
        <v>1290000000</v>
      </c>
      <c r="D23" s="50"/>
      <c r="E23" s="51" t="s">
        <v>4</v>
      </c>
      <c r="F23" s="35">
        <f>F24+F36</f>
        <v>1749019</v>
      </c>
      <c r="G23" s="13">
        <f t="shared" ref="G23:H23" si="6">G24+G36</f>
        <v>1749019</v>
      </c>
      <c r="H23" s="13">
        <f t="shared" si="6"/>
        <v>1749019</v>
      </c>
    </row>
    <row r="24" spans="1:8" s="5" customFormat="1" ht="47.25" x14ac:dyDescent="0.25">
      <c r="A24" s="8">
        <v>701</v>
      </c>
      <c r="B24" s="49" t="s">
        <v>6</v>
      </c>
      <c r="C24" s="50" t="s">
        <v>92</v>
      </c>
      <c r="D24" s="50"/>
      <c r="E24" s="51" t="s">
        <v>93</v>
      </c>
      <c r="F24" s="35">
        <f>SUM(F25,F29,F33)</f>
        <v>815850</v>
      </c>
      <c r="G24" s="13">
        <f t="shared" ref="G24:H24" si="7">SUM(G25,G29,G33)</f>
        <v>815850</v>
      </c>
      <c r="H24" s="13">
        <f t="shared" si="7"/>
        <v>815850</v>
      </c>
    </row>
    <row r="25" spans="1:8" s="5" customFormat="1" ht="126" x14ac:dyDescent="0.25">
      <c r="A25" s="8">
        <v>701</v>
      </c>
      <c r="B25" s="49" t="s">
        <v>6</v>
      </c>
      <c r="C25" s="50" t="s">
        <v>92</v>
      </c>
      <c r="D25" s="50">
        <v>100</v>
      </c>
      <c r="E25" s="51" t="s">
        <v>5</v>
      </c>
      <c r="F25" s="35">
        <f>F26</f>
        <v>333272</v>
      </c>
      <c r="G25" s="13">
        <f t="shared" ref="G25:H25" si="8">G26</f>
        <v>333272</v>
      </c>
      <c r="H25" s="13">
        <f t="shared" si="8"/>
        <v>333272</v>
      </c>
    </row>
    <row r="26" spans="1:8" s="5" customFormat="1" ht="47.25" x14ac:dyDescent="0.25">
      <c r="A26" s="8">
        <v>701</v>
      </c>
      <c r="B26" s="49" t="s">
        <v>6</v>
      </c>
      <c r="C26" s="50" t="s">
        <v>92</v>
      </c>
      <c r="D26" s="50">
        <v>120</v>
      </c>
      <c r="E26" s="51" t="s">
        <v>53</v>
      </c>
      <c r="F26" s="35">
        <f>SUM(F27:F28)</f>
        <v>333272</v>
      </c>
      <c r="G26" s="13">
        <f t="shared" ref="G26:H26" si="9">SUM(G27:G28)</f>
        <v>333272</v>
      </c>
      <c r="H26" s="13">
        <f t="shared" si="9"/>
        <v>333272</v>
      </c>
    </row>
    <row r="27" spans="1:8" s="5" customFormat="1" ht="47.25" x14ac:dyDescent="0.25">
      <c r="A27" s="8">
        <v>701</v>
      </c>
      <c r="B27" s="49" t="s">
        <v>6</v>
      </c>
      <c r="C27" s="50" t="s">
        <v>92</v>
      </c>
      <c r="D27" s="50">
        <v>121</v>
      </c>
      <c r="E27" s="51" t="s">
        <v>54</v>
      </c>
      <c r="F27" s="35">
        <v>255969</v>
      </c>
      <c r="G27" s="13">
        <v>255969</v>
      </c>
      <c r="H27" s="13">
        <v>255969</v>
      </c>
    </row>
    <row r="28" spans="1:8" s="5" customFormat="1" ht="94.5" x14ac:dyDescent="0.25">
      <c r="A28" s="8">
        <v>701</v>
      </c>
      <c r="B28" s="49" t="s">
        <v>6</v>
      </c>
      <c r="C28" s="50" t="s">
        <v>92</v>
      </c>
      <c r="D28" s="50">
        <v>129</v>
      </c>
      <c r="E28" s="51" t="s">
        <v>56</v>
      </c>
      <c r="F28" s="35">
        <v>77303</v>
      </c>
      <c r="G28" s="13">
        <v>77303</v>
      </c>
      <c r="H28" s="13">
        <v>77303</v>
      </c>
    </row>
    <row r="29" spans="1:8" s="5" customFormat="1" ht="47.25" x14ac:dyDescent="0.25">
      <c r="A29" s="8">
        <v>701</v>
      </c>
      <c r="B29" s="49" t="s">
        <v>6</v>
      </c>
      <c r="C29" s="50" t="s">
        <v>92</v>
      </c>
      <c r="D29" s="50">
        <v>200</v>
      </c>
      <c r="E29" s="51" t="s">
        <v>8</v>
      </c>
      <c r="F29" s="35">
        <f>F30</f>
        <v>481578</v>
      </c>
      <c r="G29" s="13">
        <v>481578</v>
      </c>
      <c r="H29" s="13">
        <v>481578</v>
      </c>
    </row>
    <row r="30" spans="1:8" s="5" customFormat="1" ht="63" x14ac:dyDescent="0.25">
      <c r="A30" s="8">
        <v>701</v>
      </c>
      <c r="B30" s="49" t="s">
        <v>6</v>
      </c>
      <c r="C30" s="50" t="s">
        <v>92</v>
      </c>
      <c r="D30" s="50">
        <v>240</v>
      </c>
      <c r="E30" s="51" t="s">
        <v>57</v>
      </c>
      <c r="F30" s="35">
        <f>SUM(F31:F32)</f>
        <v>481578</v>
      </c>
      <c r="G30" s="13">
        <v>481578</v>
      </c>
      <c r="H30" s="13">
        <v>481578</v>
      </c>
    </row>
    <row r="31" spans="1:8" s="5" customFormat="1" ht="31.5" x14ac:dyDescent="0.25">
      <c r="A31" s="8">
        <v>701</v>
      </c>
      <c r="B31" s="49" t="s">
        <v>6</v>
      </c>
      <c r="C31" s="50" t="s">
        <v>92</v>
      </c>
      <c r="D31" s="50">
        <v>244</v>
      </c>
      <c r="E31" s="51" t="s">
        <v>58</v>
      </c>
      <c r="F31" s="35">
        <v>469334.85</v>
      </c>
      <c r="G31" s="13">
        <v>473578</v>
      </c>
      <c r="H31" s="13">
        <v>473578</v>
      </c>
    </row>
    <row r="32" spans="1:8" s="5" customFormat="1" ht="15.75" x14ac:dyDescent="0.25">
      <c r="A32" s="8">
        <v>701</v>
      </c>
      <c r="B32" s="49" t="s">
        <v>6</v>
      </c>
      <c r="C32" s="50" t="s">
        <v>92</v>
      </c>
      <c r="D32" s="50">
        <v>247</v>
      </c>
      <c r="E32" s="51" t="s">
        <v>59</v>
      </c>
      <c r="F32" s="35">
        <v>12243.15</v>
      </c>
      <c r="G32" s="13">
        <v>8000</v>
      </c>
      <c r="H32" s="13">
        <v>8000</v>
      </c>
    </row>
    <row r="33" spans="1:8" s="5" customFormat="1" ht="15.75" x14ac:dyDescent="0.25">
      <c r="A33" s="8">
        <v>701</v>
      </c>
      <c r="B33" s="49" t="s">
        <v>6</v>
      </c>
      <c r="C33" s="50" t="s">
        <v>92</v>
      </c>
      <c r="D33" s="50">
        <v>800</v>
      </c>
      <c r="E33" s="51" t="s">
        <v>12</v>
      </c>
      <c r="F33" s="35">
        <v>1000</v>
      </c>
      <c r="G33" s="13">
        <v>1000</v>
      </c>
      <c r="H33" s="13">
        <v>1000</v>
      </c>
    </row>
    <row r="34" spans="1:8" s="5" customFormat="1" ht="31.5" x14ac:dyDescent="0.25">
      <c r="A34" s="8">
        <v>701</v>
      </c>
      <c r="B34" s="49" t="s">
        <v>6</v>
      </c>
      <c r="C34" s="50" t="s">
        <v>92</v>
      </c>
      <c r="D34" s="50">
        <v>850</v>
      </c>
      <c r="E34" s="51" t="s">
        <v>60</v>
      </c>
      <c r="F34" s="35">
        <v>1000</v>
      </c>
      <c r="G34" s="13">
        <v>1000</v>
      </c>
      <c r="H34" s="13">
        <v>1000</v>
      </c>
    </row>
    <row r="35" spans="1:8" s="5" customFormat="1" ht="15.75" x14ac:dyDescent="0.25">
      <c r="A35" s="8">
        <v>701</v>
      </c>
      <c r="B35" s="49" t="s">
        <v>6</v>
      </c>
      <c r="C35" s="50" t="s">
        <v>92</v>
      </c>
      <c r="D35" s="50">
        <v>853</v>
      </c>
      <c r="E35" s="51" t="s">
        <v>61</v>
      </c>
      <c r="F35" s="35">
        <v>1000</v>
      </c>
      <c r="G35" s="13">
        <v>1000</v>
      </c>
      <c r="H35" s="13">
        <v>1000</v>
      </c>
    </row>
    <row r="36" spans="1:8" s="5" customFormat="1" ht="31.5" x14ac:dyDescent="0.25">
      <c r="A36" s="8">
        <v>701</v>
      </c>
      <c r="B36" s="49" t="s">
        <v>6</v>
      </c>
      <c r="C36" s="50" t="s">
        <v>94</v>
      </c>
      <c r="D36" s="50"/>
      <c r="E36" s="51" t="s">
        <v>85</v>
      </c>
      <c r="F36" s="35">
        <f>F37</f>
        <v>933169</v>
      </c>
      <c r="G36" s="13">
        <f t="shared" ref="G36:H37" si="10">G37</f>
        <v>933169</v>
      </c>
      <c r="H36" s="13">
        <f t="shared" si="10"/>
        <v>933169</v>
      </c>
    </row>
    <row r="37" spans="1:8" s="5" customFormat="1" ht="126" x14ac:dyDescent="0.25">
      <c r="A37" s="8">
        <v>701</v>
      </c>
      <c r="B37" s="49" t="s">
        <v>6</v>
      </c>
      <c r="C37" s="50" t="s">
        <v>94</v>
      </c>
      <c r="D37" s="50">
        <v>100</v>
      </c>
      <c r="E37" s="51" t="s">
        <v>5</v>
      </c>
      <c r="F37" s="35">
        <f>F38</f>
        <v>933169</v>
      </c>
      <c r="G37" s="13">
        <f t="shared" si="10"/>
        <v>933169</v>
      </c>
      <c r="H37" s="13">
        <f t="shared" si="10"/>
        <v>933169</v>
      </c>
    </row>
    <row r="38" spans="1:8" s="5" customFormat="1" ht="47.25" x14ac:dyDescent="0.25">
      <c r="A38" s="8">
        <v>701</v>
      </c>
      <c r="B38" s="49" t="s">
        <v>6</v>
      </c>
      <c r="C38" s="50" t="s">
        <v>94</v>
      </c>
      <c r="D38" s="50">
        <v>120</v>
      </c>
      <c r="E38" s="51" t="s">
        <v>53</v>
      </c>
      <c r="F38" s="35">
        <f>SUM(F39:F41)</f>
        <v>933169</v>
      </c>
      <c r="G38" s="13">
        <f t="shared" ref="G38:H38" si="11">SUM(G39:G41)</f>
        <v>933169</v>
      </c>
      <c r="H38" s="13">
        <f t="shared" si="11"/>
        <v>933169</v>
      </c>
    </row>
    <row r="39" spans="1:8" s="5" customFormat="1" ht="47.25" x14ac:dyDescent="0.25">
      <c r="A39" s="8">
        <v>701</v>
      </c>
      <c r="B39" s="49" t="s">
        <v>6</v>
      </c>
      <c r="C39" s="50" t="s">
        <v>94</v>
      </c>
      <c r="D39" s="50">
        <v>121</v>
      </c>
      <c r="E39" s="51" t="s">
        <v>54</v>
      </c>
      <c r="F39" s="35">
        <v>699271</v>
      </c>
      <c r="G39" s="13">
        <v>699271</v>
      </c>
      <c r="H39" s="13">
        <v>699271</v>
      </c>
    </row>
    <row r="40" spans="1:8" s="5" customFormat="1" ht="63" x14ac:dyDescent="0.25">
      <c r="A40" s="8">
        <v>701</v>
      </c>
      <c r="B40" s="49" t="s">
        <v>6</v>
      </c>
      <c r="C40" s="50" t="s">
        <v>94</v>
      </c>
      <c r="D40" s="50">
        <v>122</v>
      </c>
      <c r="E40" s="51" t="s">
        <v>55</v>
      </c>
      <c r="F40" s="35">
        <v>17449</v>
      </c>
      <c r="G40" s="13">
        <v>17449</v>
      </c>
      <c r="H40" s="13">
        <v>17449</v>
      </c>
    </row>
    <row r="41" spans="1:8" s="5" customFormat="1" ht="94.5" x14ac:dyDescent="0.25">
      <c r="A41" s="8">
        <v>701</v>
      </c>
      <c r="B41" s="49" t="s">
        <v>6</v>
      </c>
      <c r="C41" s="50" t="s">
        <v>94</v>
      </c>
      <c r="D41" s="50">
        <v>129</v>
      </c>
      <c r="E41" s="51" t="s">
        <v>56</v>
      </c>
      <c r="F41" s="35">
        <v>216449</v>
      </c>
      <c r="G41" s="13">
        <v>216449</v>
      </c>
      <c r="H41" s="13">
        <v>216449</v>
      </c>
    </row>
    <row r="42" spans="1:8" s="5" customFormat="1" ht="31.5" x14ac:dyDescent="0.25">
      <c r="A42" s="8">
        <v>701</v>
      </c>
      <c r="B42" s="49" t="s">
        <v>9</v>
      </c>
      <c r="C42" s="50"/>
      <c r="D42" s="50"/>
      <c r="E42" s="51" t="s">
        <v>10</v>
      </c>
      <c r="F42" s="35">
        <f>F43</f>
        <v>172524</v>
      </c>
      <c r="G42" s="13">
        <f t="shared" ref="G42:H42" si="12">G43</f>
        <v>138524</v>
      </c>
      <c r="H42" s="13">
        <f t="shared" si="12"/>
        <v>50150</v>
      </c>
    </row>
    <row r="43" spans="1:8" s="5" customFormat="1" ht="94.5" x14ac:dyDescent="0.25">
      <c r="A43" s="8">
        <v>701</v>
      </c>
      <c r="B43" s="49" t="s">
        <v>9</v>
      </c>
      <c r="C43" s="50">
        <v>1200000000</v>
      </c>
      <c r="D43" s="50"/>
      <c r="E43" s="51" t="s">
        <v>89</v>
      </c>
      <c r="F43" s="35">
        <f>F44+F50</f>
        <v>172524</v>
      </c>
      <c r="G43" s="13">
        <f t="shared" ref="G43:H43" si="13">G44+G50</f>
        <v>138524</v>
      </c>
      <c r="H43" s="13">
        <f t="shared" si="13"/>
        <v>50150</v>
      </c>
    </row>
    <row r="44" spans="1:8" s="5" customFormat="1" ht="78.75" x14ac:dyDescent="0.25">
      <c r="A44" s="8">
        <v>701</v>
      </c>
      <c r="B44" s="49" t="s">
        <v>9</v>
      </c>
      <c r="C44" s="50">
        <v>1230000000</v>
      </c>
      <c r="D44" s="50"/>
      <c r="E44" s="51" t="s">
        <v>95</v>
      </c>
      <c r="F44" s="35">
        <f>F45</f>
        <v>172374</v>
      </c>
      <c r="G44" s="13">
        <f t="shared" ref="G44:H44" si="14">G45</f>
        <v>138374</v>
      </c>
      <c r="H44" s="13">
        <f t="shared" si="14"/>
        <v>50000</v>
      </c>
    </row>
    <row r="45" spans="1:8" s="5" customFormat="1" ht="31.5" x14ac:dyDescent="0.25">
      <c r="A45" s="8">
        <v>701</v>
      </c>
      <c r="B45" s="49" t="s">
        <v>9</v>
      </c>
      <c r="C45" s="50" t="s">
        <v>96</v>
      </c>
      <c r="D45" s="50"/>
      <c r="E45" s="51" t="s">
        <v>97</v>
      </c>
      <c r="F45" s="35">
        <f>F46</f>
        <v>172374</v>
      </c>
      <c r="G45" s="13">
        <v>138374</v>
      </c>
      <c r="H45" s="13">
        <f>H46</f>
        <v>50000</v>
      </c>
    </row>
    <row r="46" spans="1:8" s="5" customFormat="1" ht="47.25" x14ac:dyDescent="0.25">
      <c r="A46" s="8">
        <v>701</v>
      </c>
      <c r="B46" s="49" t="s">
        <v>9</v>
      </c>
      <c r="C46" s="50" t="s">
        <v>96</v>
      </c>
      <c r="D46" s="50">
        <v>200</v>
      </c>
      <c r="E46" s="51" t="s">
        <v>8</v>
      </c>
      <c r="F46" s="35">
        <f>F47</f>
        <v>172374</v>
      </c>
      <c r="G46" s="13">
        <v>138374</v>
      </c>
      <c r="H46" s="13">
        <f>H47</f>
        <v>50000</v>
      </c>
    </row>
    <row r="47" spans="1:8" s="5" customFormat="1" ht="63" x14ac:dyDescent="0.25">
      <c r="A47" s="8">
        <v>701</v>
      </c>
      <c r="B47" s="49" t="s">
        <v>9</v>
      </c>
      <c r="C47" s="50" t="s">
        <v>96</v>
      </c>
      <c r="D47" s="50">
        <v>240</v>
      </c>
      <c r="E47" s="51" t="s">
        <v>57</v>
      </c>
      <c r="F47" s="35">
        <f>SUM(F48:F49)</f>
        <v>172374</v>
      </c>
      <c r="G47" s="13">
        <f t="shared" ref="G47:H47" si="15">SUM(G48:G49)</f>
        <v>138374</v>
      </c>
      <c r="H47" s="13">
        <f t="shared" si="15"/>
        <v>50000</v>
      </c>
    </row>
    <row r="48" spans="1:8" s="5" customFormat="1" ht="31.5" x14ac:dyDescent="0.25">
      <c r="A48" s="8">
        <v>701</v>
      </c>
      <c r="B48" s="49" t="s">
        <v>9</v>
      </c>
      <c r="C48" s="50" t="s">
        <v>96</v>
      </c>
      <c r="D48" s="50">
        <v>244</v>
      </c>
      <c r="E48" s="51" t="s">
        <v>58</v>
      </c>
      <c r="F48" s="35">
        <v>58988</v>
      </c>
      <c r="G48" s="13">
        <v>35988</v>
      </c>
      <c r="H48" s="13">
        <v>0</v>
      </c>
    </row>
    <row r="49" spans="1:8" s="5" customFormat="1" ht="15.75" x14ac:dyDescent="0.25">
      <c r="A49" s="8">
        <v>701</v>
      </c>
      <c r="B49" s="49" t="s">
        <v>9</v>
      </c>
      <c r="C49" s="50" t="s">
        <v>96</v>
      </c>
      <c r="D49" s="50">
        <v>247</v>
      </c>
      <c r="E49" s="51" t="s">
        <v>59</v>
      </c>
      <c r="F49" s="36">
        <v>113386</v>
      </c>
      <c r="G49" s="14">
        <v>102386</v>
      </c>
      <c r="H49" s="14">
        <v>50000</v>
      </c>
    </row>
    <row r="50" spans="1:8" s="5" customFormat="1" ht="47.25" x14ac:dyDescent="0.25">
      <c r="A50" s="8">
        <v>701</v>
      </c>
      <c r="B50" s="49" t="s">
        <v>9</v>
      </c>
      <c r="C50" s="50">
        <v>1280000000</v>
      </c>
      <c r="D50" s="50"/>
      <c r="E50" s="51" t="s">
        <v>62</v>
      </c>
      <c r="F50" s="37">
        <v>150</v>
      </c>
      <c r="G50" s="15">
        <v>150</v>
      </c>
      <c r="H50" s="15">
        <v>150</v>
      </c>
    </row>
    <row r="51" spans="1:8" s="5" customFormat="1" ht="157.5" x14ac:dyDescent="0.25">
      <c r="A51" s="8">
        <v>701</v>
      </c>
      <c r="B51" s="49" t="s">
        <v>9</v>
      </c>
      <c r="C51" s="50">
        <v>1280110540</v>
      </c>
      <c r="D51" s="50"/>
      <c r="E51" s="51" t="s">
        <v>98</v>
      </c>
      <c r="F51" s="37">
        <v>150</v>
      </c>
      <c r="G51" s="15">
        <v>150</v>
      </c>
      <c r="H51" s="15">
        <v>150</v>
      </c>
    </row>
    <row r="52" spans="1:8" s="5" customFormat="1" ht="47.25" x14ac:dyDescent="0.25">
      <c r="A52" s="8">
        <v>701</v>
      </c>
      <c r="B52" s="49" t="s">
        <v>9</v>
      </c>
      <c r="C52" s="50">
        <v>1280110540</v>
      </c>
      <c r="D52" s="50">
        <v>200</v>
      </c>
      <c r="E52" s="51" t="s">
        <v>8</v>
      </c>
      <c r="F52" s="37">
        <v>150</v>
      </c>
      <c r="G52" s="15">
        <v>150</v>
      </c>
      <c r="H52" s="15">
        <v>150</v>
      </c>
    </row>
    <row r="53" spans="1:8" s="5" customFormat="1" ht="63" x14ac:dyDescent="0.25">
      <c r="A53" s="8">
        <v>701</v>
      </c>
      <c r="B53" s="49" t="s">
        <v>9</v>
      </c>
      <c r="C53" s="50">
        <v>1280110540</v>
      </c>
      <c r="D53" s="50">
        <v>240</v>
      </c>
      <c r="E53" s="51" t="s">
        <v>57</v>
      </c>
      <c r="F53" s="37">
        <v>150</v>
      </c>
      <c r="G53" s="15">
        <v>150</v>
      </c>
      <c r="H53" s="15">
        <v>150</v>
      </c>
    </row>
    <row r="54" spans="1:8" s="5" customFormat="1" ht="31.5" x14ac:dyDescent="0.25">
      <c r="A54" s="8">
        <v>701</v>
      </c>
      <c r="B54" s="49" t="s">
        <v>9</v>
      </c>
      <c r="C54" s="50">
        <v>1280110540</v>
      </c>
      <c r="D54" s="50">
        <v>244</v>
      </c>
      <c r="E54" s="51" t="s">
        <v>58</v>
      </c>
      <c r="F54" s="37">
        <v>150</v>
      </c>
      <c r="G54" s="15">
        <v>150</v>
      </c>
      <c r="H54" s="15">
        <v>150</v>
      </c>
    </row>
    <row r="55" spans="1:8" s="5" customFormat="1" ht="15.75" x14ac:dyDescent="0.25">
      <c r="A55" s="7">
        <v>701</v>
      </c>
      <c r="B55" s="16" t="s">
        <v>29</v>
      </c>
      <c r="C55" s="17"/>
      <c r="D55" s="17"/>
      <c r="E55" s="18" t="s">
        <v>63</v>
      </c>
      <c r="F55" s="38">
        <f>F56</f>
        <v>220200</v>
      </c>
      <c r="G55" s="19">
        <f t="shared" ref="G55:H58" si="16">G56</f>
        <v>222500</v>
      </c>
      <c r="H55" s="19">
        <f t="shared" si="16"/>
        <v>231400</v>
      </c>
    </row>
    <row r="56" spans="1:8" s="5" customFormat="1" ht="31.5" x14ac:dyDescent="0.25">
      <c r="A56" s="8">
        <v>701</v>
      </c>
      <c r="B56" s="49" t="s">
        <v>30</v>
      </c>
      <c r="C56" s="50"/>
      <c r="D56" s="50"/>
      <c r="E56" s="51" t="s">
        <v>31</v>
      </c>
      <c r="F56" s="39">
        <f>F57</f>
        <v>220200</v>
      </c>
      <c r="G56" s="20">
        <f t="shared" si="16"/>
        <v>222500</v>
      </c>
      <c r="H56" s="20">
        <f t="shared" si="16"/>
        <v>231400</v>
      </c>
    </row>
    <row r="57" spans="1:8" s="5" customFormat="1" ht="94.5" x14ac:dyDescent="0.25">
      <c r="A57" s="8">
        <v>701</v>
      </c>
      <c r="B57" s="49" t="s">
        <v>30</v>
      </c>
      <c r="C57" s="50">
        <v>1200000000</v>
      </c>
      <c r="D57" s="50"/>
      <c r="E57" s="51" t="s">
        <v>89</v>
      </c>
      <c r="F57" s="39">
        <f>F58</f>
        <v>220200</v>
      </c>
      <c r="G57" s="20">
        <f t="shared" si="16"/>
        <v>222500</v>
      </c>
      <c r="H57" s="20">
        <f t="shared" si="16"/>
        <v>231400</v>
      </c>
    </row>
    <row r="58" spans="1:8" s="5" customFormat="1" ht="47.25" x14ac:dyDescent="0.25">
      <c r="A58" s="8">
        <v>701</v>
      </c>
      <c r="B58" s="49" t="s">
        <v>30</v>
      </c>
      <c r="C58" s="50">
        <v>1280000000</v>
      </c>
      <c r="D58" s="50"/>
      <c r="E58" s="51" t="s">
        <v>62</v>
      </c>
      <c r="F58" s="39">
        <f>F59</f>
        <v>220200</v>
      </c>
      <c r="G58" s="20">
        <f t="shared" si="16"/>
        <v>222500</v>
      </c>
      <c r="H58" s="20">
        <f t="shared" si="16"/>
        <v>231400</v>
      </c>
    </row>
    <row r="59" spans="1:8" s="5" customFormat="1" ht="47.25" x14ac:dyDescent="0.25">
      <c r="A59" s="8">
        <v>701</v>
      </c>
      <c r="B59" s="49" t="s">
        <v>30</v>
      </c>
      <c r="C59" s="50">
        <v>1280151180</v>
      </c>
      <c r="D59" s="50"/>
      <c r="E59" s="51" t="s">
        <v>64</v>
      </c>
      <c r="F59" s="39">
        <f>F60+F64</f>
        <v>220200</v>
      </c>
      <c r="G59" s="20">
        <f t="shared" ref="G59:H59" si="17">G60+G64</f>
        <v>222500</v>
      </c>
      <c r="H59" s="20">
        <f t="shared" si="17"/>
        <v>231400</v>
      </c>
    </row>
    <row r="60" spans="1:8" s="5" customFormat="1" ht="126" x14ac:dyDescent="0.25">
      <c r="A60" s="8">
        <v>701</v>
      </c>
      <c r="B60" s="49" t="s">
        <v>30</v>
      </c>
      <c r="C60" s="50">
        <v>1280151180</v>
      </c>
      <c r="D60" s="50">
        <v>100</v>
      </c>
      <c r="E60" s="51" t="s">
        <v>5</v>
      </c>
      <c r="F60" s="35">
        <f>F61</f>
        <v>194894</v>
      </c>
      <c r="G60" s="13">
        <f t="shared" ref="G60:H60" si="18">G61</f>
        <v>197198</v>
      </c>
      <c r="H60" s="13">
        <f t="shared" si="18"/>
        <v>206093</v>
      </c>
    </row>
    <row r="61" spans="1:8" s="5" customFormat="1" ht="47.25" x14ac:dyDescent="0.25">
      <c r="A61" s="8">
        <v>701</v>
      </c>
      <c r="B61" s="49" t="s">
        <v>30</v>
      </c>
      <c r="C61" s="50">
        <v>1280151180</v>
      </c>
      <c r="D61" s="50">
        <v>120</v>
      </c>
      <c r="E61" s="51" t="s">
        <v>53</v>
      </c>
      <c r="F61" s="35">
        <f>SUM(F62:F63)</f>
        <v>194894</v>
      </c>
      <c r="G61" s="13">
        <f t="shared" ref="G61:H61" si="19">SUM(G62:G63)</f>
        <v>197198</v>
      </c>
      <c r="H61" s="13">
        <f t="shared" si="19"/>
        <v>206093</v>
      </c>
    </row>
    <row r="62" spans="1:8" s="5" customFormat="1" ht="47.25" x14ac:dyDescent="0.25">
      <c r="A62" s="8">
        <v>701</v>
      </c>
      <c r="B62" s="49" t="s">
        <v>30</v>
      </c>
      <c r="C62" s="50">
        <v>1280151180</v>
      </c>
      <c r="D62" s="50">
        <v>121</v>
      </c>
      <c r="E62" s="51" t="s">
        <v>65</v>
      </c>
      <c r="F62" s="35">
        <v>149688</v>
      </c>
      <c r="G62" s="13">
        <v>151458</v>
      </c>
      <c r="H62" s="13">
        <v>158290</v>
      </c>
    </row>
    <row r="63" spans="1:8" s="5" customFormat="1" ht="94.5" x14ac:dyDescent="0.25">
      <c r="A63" s="8">
        <v>701</v>
      </c>
      <c r="B63" s="49" t="s">
        <v>30</v>
      </c>
      <c r="C63" s="50">
        <v>1280151180</v>
      </c>
      <c r="D63" s="50">
        <v>129</v>
      </c>
      <c r="E63" s="51" t="s">
        <v>56</v>
      </c>
      <c r="F63" s="35">
        <v>45206</v>
      </c>
      <c r="G63" s="13">
        <v>45740</v>
      </c>
      <c r="H63" s="13">
        <v>47803</v>
      </c>
    </row>
    <row r="64" spans="1:8" s="5" customFormat="1" ht="47.25" x14ac:dyDescent="0.25">
      <c r="A64" s="8">
        <v>701</v>
      </c>
      <c r="B64" s="49" t="s">
        <v>30</v>
      </c>
      <c r="C64" s="50">
        <v>1280151180</v>
      </c>
      <c r="D64" s="50">
        <v>200</v>
      </c>
      <c r="E64" s="51" t="s">
        <v>8</v>
      </c>
      <c r="F64" s="35">
        <v>25306</v>
      </c>
      <c r="G64" s="13">
        <v>25302</v>
      </c>
      <c r="H64" s="13">
        <v>25307</v>
      </c>
    </row>
    <row r="65" spans="1:8" s="5" customFormat="1" ht="63" x14ac:dyDescent="0.25">
      <c r="A65" s="8">
        <v>701</v>
      </c>
      <c r="B65" s="49" t="s">
        <v>30</v>
      </c>
      <c r="C65" s="50">
        <v>1280151180</v>
      </c>
      <c r="D65" s="50">
        <v>240</v>
      </c>
      <c r="E65" s="51" t="s">
        <v>57</v>
      </c>
      <c r="F65" s="35">
        <v>25306</v>
      </c>
      <c r="G65" s="13">
        <v>25302</v>
      </c>
      <c r="H65" s="13">
        <v>25307</v>
      </c>
    </row>
    <row r="66" spans="1:8" s="5" customFormat="1" ht="31.5" x14ac:dyDescent="0.25">
      <c r="A66" s="8">
        <v>701</v>
      </c>
      <c r="B66" s="49" t="s">
        <v>30</v>
      </c>
      <c r="C66" s="50">
        <v>1280151180</v>
      </c>
      <c r="D66" s="50">
        <v>244</v>
      </c>
      <c r="E66" s="51" t="s">
        <v>58</v>
      </c>
      <c r="F66" s="35">
        <v>25306</v>
      </c>
      <c r="G66" s="13">
        <v>25302</v>
      </c>
      <c r="H66" s="13">
        <v>25307</v>
      </c>
    </row>
    <row r="67" spans="1:8" s="5" customFormat="1" ht="47.25" x14ac:dyDescent="0.25">
      <c r="A67" s="7">
        <v>701</v>
      </c>
      <c r="B67" s="16" t="s">
        <v>20</v>
      </c>
      <c r="C67" s="17"/>
      <c r="D67" s="17"/>
      <c r="E67" s="18" t="s">
        <v>66</v>
      </c>
      <c r="F67" s="40">
        <f>F68+F79</f>
        <v>241000</v>
      </c>
      <c r="G67" s="21">
        <f t="shared" ref="G67:H67" si="20">G68+G79</f>
        <v>11000</v>
      </c>
      <c r="H67" s="21">
        <f t="shared" si="20"/>
        <v>11000</v>
      </c>
    </row>
    <row r="68" spans="1:8" s="5" customFormat="1" ht="63" x14ac:dyDescent="0.25">
      <c r="A68" s="8">
        <v>701</v>
      </c>
      <c r="B68" s="49" t="s">
        <v>32</v>
      </c>
      <c r="C68" s="50"/>
      <c r="D68" s="50"/>
      <c r="E68" s="51" t="s">
        <v>146</v>
      </c>
      <c r="F68" s="35">
        <f>F69</f>
        <v>240000</v>
      </c>
      <c r="G68" s="13">
        <f t="shared" ref="G68:H69" si="21">G69</f>
        <v>10000</v>
      </c>
      <c r="H68" s="13">
        <f t="shared" si="21"/>
        <v>10000</v>
      </c>
    </row>
    <row r="69" spans="1:8" s="5" customFormat="1" ht="94.5" x14ac:dyDescent="0.25">
      <c r="A69" s="8">
        <v>701</v>
      </c>
      <c r="B69" s="49" t="s">
        <v>32</v>
      </c>
      <c r="C69" s="50">
        <v>1200000000</v>
      </c>
      <c r="D69" s="50"/>
      <c r="E69" s="51" t="s">
        <v>89</v>
      </c>
      <c r="F69" s="35">
        <f>F70</f>
        <v>240000</v>
      </c>
      <c r="G69" s="13">
        <f t="shared" si="21"/>
        <v>10000</v>
      </c>
      <c r="H69" s="13">
        <f t="shared" si="21"/>
        <v>10000</v>
      </c>
    </row>
    <row r="70" spans="1:8" s="5" customFormat="1" ht="47.25" x14ac:dyDescent="0.25">
      <c r="A70" s="8">
        <v>701</v>
      </c>
      <c r="B70" s="49" t="s">
        <v>32</v>
      </c>
      <c r="C70" s="50">
        <v>1210000000</v>
      </c>
      <c r="D70" s="50"/>
      <c r="E70" s="51" t="s">
        <v>99</v>
      </c>
      <c r="F70" s="35">
        <f>F71+F75</f>
        <v>240000</v>
      </c>
      <c r="G70" s="13">
        <f t="shared" ref="G70:H70" si="22">G71+G75</f>
        <v>10000</v>
      </c>
      <c r="H70" s="13">
        <f t="shared" si="22"/>
        <v>10000</v>
      </c>
    </row>
    <row r="71" spans="1:8" s="5" customFormat="1" ht="15.75" x14ac:dyDescent="0.25">
      <c r="A71" s="8">
        <v>701</v>
      </c>
      <c r="B71" s="49" t="s">
        <v>32</v>
      </c>
      <c r="C71" s="50" t="s">
        <v>100</v>
      </c>
      <c r="D71" s="50"/>
      <c r="E71" s="51" t="s">
        <v>67</v>
      </c>
      <c r="F71" s="35">
        <v>75000</v>
      </c>
      <c r="G71" s="22">
        <v>10000</v>
      </c>
      <c r="H71" s="22">
        <v>10000</v>
      </c>
    </row>
    <row r="72" spans="1:8" s="5" customFormat="1" ht="47.25" x14ac:dyDescent="0.25">
      <c r="A72" s="8">
        <v>701</v>
      </c>
      <c r="B72" s="49" t="s">
        <v>32</v>
      </c>
      <c r="C72" s="50" t="s">
        <v>100</v>
      </c>
      <c r="D72" s="50">
        <v>200</v>
      </c>
      <c r="E72" s="51" t="s">
        <v>8</v>
      </c>
      <c r="F72" s="35">
        <v>75000</v>
      </c>
      <c r="G72" s="22">
        <v>10000</v>
      </c>
      <c r="H72" s="22">
        <v>10000</v>
      </c>
    </row>
    <row r="73" spans="1:8" s="5" customFormat="1" ht="63" x14ac:dyDescent="0.25">
      <c r="A73" s="8">
        <v>701</v>
      </c>
      <c r="B73" s="49" t="s">
        <v>32</v>
      </c>
      <c r="C73" s="50" t="s">
        <v>100</v>
      </c>
      <c r="D73" s="50">
        <v>240</v>
      </c>
      <c r="E73" s="51" t="s">
        <v>57</v>
      </c>
      <c r="F73" s="35">
        <v>75000</v>
      </c>
      <c r="G73" s="22">
        <v>10000</v>
      </c>
      <c r="H73" s="22">
        <v>10000</v>
      </c>
    </row>
    <row r="74" spans="1:8" s="5" customFormat="1" ht="31.5" x14ac:dyDescent="0.25">
      <c r="A74" s="8">
        <v>701</v>
      </c>
      <c r="B74" s="49" t="s">
        <v>32</v>
      </c>
      <c r="C74" s="50" t="s">
        <v>100</v>
      </c>
      <c r="D74" s="50">
        <v>244</v>
      </c>
      <c r="E74" s="51" t="s">
        <v>58</v>
      </c>
      <c r="F74" s="35">
        <v>75000</v>
      </c>
      <c r="G74" s="22">
        <v>10000</v>
      </c>
      <c r="H74" s="22">
        <v>10000</v>
      </c>
    </row>
    <row r="75" spans="1:8" s="5" customFormat="1" ht="63" x14ac:dyDescent="0.25">
      <c r="A75" s="8">
        <v>701</v>
      </c>
      <c r="B75" s="49" t="s">
        <v>32</v>
      </c>
      <c r="C75" s="50" t="s">
        <v>101</v>
      </c>
      <c r="D75" s="50"/>
      <c r="E75" s="51" t="s">
        <v>68</v>
      </c>
      <c r="F75" s="35">
        <v>165000</v>
      </c>
      <c r="G75" s="13">
        <v>0</v>
      </c>
      <c r="H75" s="13">
        <v>0</v>
      </c>
    </row>
    <row r="76" spans="1:8" s="5" customFormat="1" ht="47.25" x14ac:dyDescent="0.25">
      <c r="A76" s="8">
        <v>701</v>
      </c>
      <c r="B76" s="49" t="s">
        <v>32</v>
      </c>
      <c r="C76" s="50" t="s">
        <v>101</v>
      </c>
      <c r="D76" s="50">
        <v>200</v>
      </c>
      <c r="E76" s="51" t="s">
        <v>8</v>
      </c>
      <c r="F76" s="35">
        <v>165000</v>
      </c>
      <c r="G76" s="13">
        <v>0</v>
      </c>
      <c r="H76" s="13">
        <v>0</v>
      </c>
    </row>
    <row r="77" spans="1:8" s="5" customFormat="1" ht="63" x14ac:dyDescent="0.25">
      <c r="A77" s="8">
        <v>701</v>
      </c>
      <c r="B77" s="49" t="s">
        <v>32</v>
      </c>
      <c r="C77" s="50" t="s">
        <v>101</v>
      </c>
      <c r="D77" s="50">
        <v>240</v>
      </c>
      <c r="E77" s="51" t="s">
        <v>57</v>
      </c>
      <c r="F77" s="35">
        <v>165000</v>
      </c>
      <c r="G77" s="13">
        <v>0</v>
      </c>
      <c r="H77" s="13">
        <v>0</v>
      </c>
    </row>
    <row r="78" spans="1:8" s="5" customFormat="1" ht="31.5" x14ac:dyDescent="0.25">
      <c r="A78" s="8">
        <v>701</v>
      </c>
      <c r="B78" s="49" t="s">
        <v>32</v>
      </c>
      <c r="C78" s="50" t="s">
        <v>101</v>
      </c>
      <c r="D78" s="50">
        <v>244</v>
      </c>
      <c r="E78" s="51" t="s">
        <v>58</v>
      </c>
      <c r="F78" s="35">
        <v>165000</v>
      </c>
      <c r="G78" s="13">
        <v>0</v>
      </c>
      <c r="H78" s="13">
        <v>0</v>
      </c>
    </row>
    <row r="79" spans="1:8" s="5" customFormat="1" ht="63" customHeight="1" x14ac:dyDescent="0.25">
      <c r="A79" s="8">
        <v>701</v>
      </c>
      <c r="B79" s="49" t="s">
        <v>102</v>
      </c>
      <c r="C79" s="50"/>
      <c r="D79" s="50"/>
      <c r="E79" s="51" t="s">
        <v>103</v>
      </c>
      <c r="F79" s="35">
        <f>F82</f>
        <v>1000</v>
      </c>
      <c r="G79" s="13">
        <f t="shared" ref="G79:H79" si="23">G82</f>
        <v>1000</v>
      </c>
      <c r="H79" s="13">
        <f t="shared" si="23"/>
        <v>1000</v>
      </c>
    </row>
    <row r="80" spans="1:8" s="5" customFormat="1" ht="94.5" x14ac:dyDescent="0.25">
      <c r="A80" s="8">
        <v>701</v>
      </c>
      <c r="B80" s="49" t="s">
        <v>102</v>
      </c>
      <c r="C80" s="50">
        <v>1200000000</v>
      </c>
      <c r="D80" s="50"/>
      <c r="E80" s="51" t="s">
        <v>89</v>
      </c>
      <c r="F80" s="35">
        <f t="shared" ref="F80:H81" si="24">F83</f>
        <v>1000</v>
      </c>
      <c r="G80" s="13">
        <f t="shared" si="24"/>
        <v>1000</v>
      </c>
      <c r="H80" s="13">
        <f t="shared" si="24"/>
        <v>1000</v>
      </c>
    </row>
    <row r="81" spans="1:8" s="5" customFormat="1" ht="47.25" x14ac:dyDescent="0.25">
      <c r="A81" s="8">
        <v>701</v>
      </c>
      <c r="B81" s="49" t="s">
        <v>102</v>
      </c>
      <c r="C81" s="50">
        <v>1280000000</v>
      </c>
      <c r="D81" s="50"/>
      <c r="E81" s="51" t="s">
        <v>62</v>
      </c>
      <c r="F81" s="35">
        <f t="shared" si="24"/>
        <v>1000</v>
      </c>
      <c r="G81" s="13">
        <f t="shared" si="24"/>
        <v>1000</v>
      </c>
      <c r="H81" s="13">
        <f t="shared" si="24"/>
        <v>1000</v>
      </c>
    </row>
    <row r="82" spans="1:8" s="5" customFormat="1" ht="47.25" x14ac:dyDescent="0.25">
      <c r="A82" s="8">
        <v>701</v>
      </c>
      <c r="B82" s="49" t="s">
        <v>102</v>
      </c>
      <c r="C82" s="50" t="s">
        <v>104</v>
      </c>
      <c r="D82" s="50"/>
      <c r="E82" s="51" t="s">
        <v>105</v>
      </c>
      <c r="F82" s="35">
        <v>1000</v>
      </c>
      <c r="G82" s="13">
        <v>1000</v>
      </c>
      <c r="H82" s="13">
        <v>1000</v>
      </c>
    </row>
    <row r="83" spans="1:8" s="5" customFormat="1" ht="47.25" x14ac:dyDescent="0.25">
      <c r="A83" s="8">
        <v>701</v>
      </c>
      <c r="B83" s="49" t="s">
        <v>102</v>
      </c>
      <c r="C83" s="50" t="s">
        <v>104</v>
      </c>
      <c r="D83" s="50">
        <v>200</v>
      </c>
      <c r="E83" s="51" t="s">
        <v>8</v>
      </c>
      <c r="F83" s="35">
        <v>1000</v>
      </c>
      <c r="G83" s="13">
        <v>1000</v>
      </c>
      <c r="H83" s="13">
        <v>1000</v>
      </c>
    </row>
    <row r="84" spans="1:8" s="5" customFormat="1" ht="63" x14ac:dyDescent="0.25">
      <c r="A84" s="8">
        <v>701</v>
      </c>
      <c r="B84" s="49" t="s">
        <v>102</v>
      </c>
      <c r="C84" s="50" t="s">
        <v>104</v>
      </c>
      <c r="D84" s="50">
        <v>240</v>
      </c>
      <c r="E84" s="51" t="s">
        <v>57</v>
      </c>
      <c r="F84" s="35">
        <v>1000</v>
      </c>
      <c r="G84" s="13">
        <v>1000</v>
      </c>
      <c r="H84" s="13">
        <v>1000</v>
      </c>
    </row>
    <row r="85" spans="1:8" s="5" customFormat="1" ht="31.5" x14ac:dyDescent="0.25">
      <c r="A85" s="8">
        <v>701</v>
      </c>
      <c r="B85" s="49" t="s">
        <v>102</v>
      </c>
      <c r="C85" s="50" t="s">
        <v>104</v>
      </c>
      <c r="D85" s="50">
        <v>244</v>
      </c>
      <c r="E85" s="51" t="s">
        <v>58</v>
      </c>
      <c r="F85" s="35">
        <v>1000</v>
      </c>
      <c r="G85" s="13">
        <v>1000</v>
      </c>
      <c r="H85" s="13">
        <v>1000</v>
      </c>
    </row>
    <row r="86" spans="1:8" s="5" customFormat="1" ht="15.75" x14ac:dyDescent="0.25">
      <c r="A86" s="7">
        <v>701</v>
      </c>
      <c r="B86" s="16" t="s">
        <v>14</v>
      </c>
      <c r="C86" s="17"/>
      <c r="D86" s="17"/>
      <c r="E86" s="18" t="s">
        <v>69</v>
      </c>
      <c r="F86" s="40">
        <f>F87+F101</f>
        <v>2352760</v>
      </c>
      <c r="G86" s="21">
        <f>G87</f>
        <v>1859970</v>
      </c>
      <c r="H86" s="21">
        <f>H87</f>
        <v>2003250</v>
      </c>
    </row>
    <row r="87" spans="1:8" s="5" customFormat="1" ht="31.5" x14ac:dyDescent="0.25">
      <c r="A87" s="8">
        <v>701</v>
      </c>
      <c r="B87" s="49" t="s">
        <v>23</v>
      </c>
      <c r="C87" s="50"/>
      <c r="D87" s="50"/>
      <c r="E87" s="51" t="s">
        <v>24</v>
      </c>
      <c r="F87" s="35">
        <f>F88</f>
        <v>1952760</v>
      </c>
      <c r="G87" s="13">
        <f t="shared" ref="G87:H88" si="25">G88</f>
        <v>1859970</v>
      </c>
      <c r="H87" s="13">
        <f t="shared" si="25"/>
        <v>2003250</v>
      </c>
    </row>
    <row r="88" spans="1:8" s="5" customFormat="1" ht="94.5" x14ac:dyDescent="0.25">
      <c r="A88" s="8">
        <v>701</v>
      </c>
      <c r="B88" s="49" t="s">
        <v>23</v>
      </c>
      <c r="C88" s="50">
        <v>1200000000</v>
      </c>
      <c r="D88" s="50"/>
      <c r="E88" s="51" t="s">
        <v>89</v>
      </c>
      <c r="F88" s="35">
        <f>F89</f>
        <v>1952760</v>
      </c>
      <c r="G88" s="13">
        <f t="shared" si="25"/>
        <v>1859970</v>
      </c>
      <c r="H88" s="13">
        <f t="shared" si="25"/>
        <v>2003250</v>
      </c>
    </row>
    <row r="89" spans="1:8" s="5" customFormat="1" ht="63" x14ac:dyDescent="0.25">
      <c r="A89" s="8">
        <v>701</v>
      </c>
      <c r="B89" s="49" t="s">
        <v>23</v>
      </c>
      <c r="C89" s="50">
        <v>1220000000</v>
      </c>
      <c r="D89" s="50"/>
      <c r="E89" s="51" t="s">
        <v>106</v>
      </c>
      <c r="F89" s="35">
        <f>SUM(F90,F94,F98)</f>
        <v>1952760</v>
      </c>
      <c r="G89" s="13">
        <f t="shared" ref="G89:H89" si="26">SUM(G90,G94,G98)</f>
        <v>1859970</v>
      </c>
      <c r="H89" s="13">
        <f t="shared" si="26"/>
        <v>2003250</v>
      </c>
    </row>
    <row r="90" spans="1:8" s="5" customFormat="1" ht="31.5" x14ac:dyDescent="0.25">
      <c r="A90" s="8">
        <v>701</v>
      </c>
      <c r="B90" s="49" t="s">
        <v>23</v>
      </c>
      <c r="C90" s="50" t="s">
        <v>107</v>
      </c>
      <c r="D90" s="50"/>
      <c r="E90" s="51" t="s">
        <v>70</v>
      </c>
      <c r="F90" s="35">
        <v>500000</v>
      </c>
      <c r="G90" s="13">
        <v>600000</v>
      </c>
      <c r="H90" s="13">
        <v>700000</v>
      </c>
    </row>
    <row r="91" spans="1:8" s="5" customFormat="1" ht="47.25" x14ac:dyDescent="0.25">
      <c r="A91" s="8">
        <v>701</v>
      </c>
      <c r="B91" s="49" t="s">
        <v>23</v>
      </c>
      <c r="C91" s="50" t="s">
        <v>107</v>
      </c>
      <c r="D91" s="50">
        <v>200</v>
      </c>
      <c r="E91" s="51" t="s">
        <v>8</v>
      </c>
      <c r="F91" s="35">
        <v>500000</v>
      </c>
      <c r="G91" s="13">
        <v>600000</v>
      </c>
      <c r="H91" s="13">
        <v>700000</v>
      </c>
    </row>
    <row r="92" spans="1:8" s="5" customFormat="1" ht="63" x14ac:dyDescent="0.25">
      <c r="A92" s="8">
        <v>701</v>
      </c>
      <c r="B92" s="49" t="s">
        <v>23</v>
      </c>
      <c r="C92" s="50" t="s">
        <v>107</v>
      </c>
      <c r="D92" s="50">
        <v>240</v>
      </c>
      <c r="E92" s="51" t="s">
        <v>57</v>
      </c>
      <c r="F92" s="35">
        <v>500000</v>
      </c>
      <c r="G92" s="13">
        <v>600000</v>
      </c>
      <c r="H92" s="13">
        <v>700000</v>
      </c>
    </row>
    <row r="93" spans="1:8" s="5" customFormat="1" ht="31.5" x14ac:dyDescent="0.25">
      <c r="A93" s="8">
        <v>701</v>
      </c>
      <c r="B93" s="49" t="s">
        <v>23</v>
      </c>
      <c r="C93" s="50" t="s">
        <v>107</v>
      </c>
      <c r="D93" s="50">
        <v>244</v>
      </c>
      <c r="E93" s="51" t="s">
        <v>58</v>
      </c>
      <c r="F93" s="35">
        <v>500000</v>
      </c>
      <c r="G93" s="13">
        <v>600000</v>
      </c>
      <c r="H93" s="13">
        <v>700000</v>
      </c>
    </row>
    <row r="94" spans="1:8" s="5" customFormat="1" ht="47.25" x14ac:dyDescent="0.25">
      <c r="A94" s="8">
        <v>701</v>
      </c>
      <c r="B94" s="49" t="s">
        <v>23</v>
      </c>
      <c r="C94" s="50" t="s">
        <v>108</v>
      </c>
      <c r="D94" s="50"/>
      <c r="E94" s="51" t="s">
        <v>109</v>
      </c>
      <c r="F94" s="35">
        <v>1096760</v>
      </c>
      <c r="G94" s="13">
        <v>1259970</v>
      </c>
      <c r="H94" s="13">
        <v>1303250</v>
      </c>
    </row>
    <row r="95" spans="1:8" s="5" customFormat="1" ht="47.25" x14ac:dyDescent="0.25">
      <c r="A95" s="8">
        <v>701</v>
      </c>
      <c r="B95" s="49" t="s">
        <v>23</v>
      </c>
      <c r="C95" s="50" t="s">
        <v>108</v>
      </c>
      <c r="D95" s="50">
        <v>200</v>
      </c>
      <c r="E95" s="51" t="s">
        <v>8</v>
      </c>
      <c r="F95" s="35">
        <v>1096760</v>
      </c>
      <c r="G95" s="13">
        <v>1259970</v>
      </c>
      <c r="H95" s="13">
        <v>1303250</v>
      </c>
    </row>
    <row r="96" spans="1:8" s="5" customFormat="1" ht="63" x14ac:dyDescent="0.25">
      <c r="A96" s="8">
        <v>701</v>
      </c>
      <c r="B96" s="49" t="s">
        <v>23</v>
      </c>
      <c r="C96" s="50" t="s">
        <v>108</v>
      </c>
      <c r="D96" s="50">
        <v>240</v>
      </c>
      <c r="E96" s="51" t="s">
        <v>57</v>
      </c>
      <c r="F96" s="35">
        <v>1096760</v>
      </c>
      <c r="G96" s="13">
        <v>1259970</v>
      </c>
      <c r="H96" s="13">
        <v>1303250</v>
      </c>
    </row>
    <row r="97" spans="1:8" s="5" customFormat="1" ht="31.5" x14ac:dyDescent="0.25">
      <c r="A97" s="8">
        <v>701</v>
      </c>
      <c r="B97" s="49" t="s">
        <v>23</v>
      </c>
      <c r="C97" s="50" t="s">
        <v>108</v>
      </c>
      <c r="D97" s="50">
        <v>244</v>
      </c>
      <c r="E97" s="51" t="s">
        <v>58</v>
      </c>
      <c r="F97" s="35">
        <v>1096760</v>
      </c>
      <c r="G97" s="13">
        <v>1259970</v>
      </c>
      <c r="H97" s="13">
        <v>1303250</v>
      </c>
    </row>
    <row r="98" spans="1:8" s="5" customFormat="1" ht="78.75" x14ac:dyDescent="0.25">
      <c r="A98" s="8">
        <v>701</v>
      </c>
      <c r="B98" s="49" t="s">
        <v>23</v>
      </c>
      <c r="C98" s="50" t="s">
        <v>149</v>
      </c>
      <c r="D98" s="50"/>
      <c r="E98" s="51" t="s">
        <v>150</v>
      </c>
      <c r="F98" s="35">
        <v>356000</v>
      </c>
      <c r="G98" s="13">
        <v>0</v>
      </c>
      <c r="H98" s="13">
        <v>0</v>
      </c>
    </row>
    <row r="99" spans="1:8" s="5" customFormat="1" ht="15.75" x14ac:dyDescent="0.25">
      <c r="A99" s="8">
        <v>701</v>
      </c>
      <c r="B99" s="49" t="s">
        <v>23</v>
      </c>
      <c r="C99" s="50" t="s">
        <v>149</v>
      </c>
      <c r="D99" s="50">
        <v>500</v>
      </c>
      <c r="E99" s="51" t="s">
        <v>13</v>
      </c>
      <c r="F99" s="35">
        <v>356000</v>
      </c>
      <c r="G99" s="13">
        <v>0</v>
      </c>
      <c r="H99" s="13">
        <v>0</v>
      </c>
    </row>
    <row r="100" spans="1:8" s="5" customFormat="1" ht="15.75" x14ac:dyDescent="0.25">
      <c r="A100" s="8">
        <v>701</v>
      </c>
      <c r="B100" s="49" t="s">
        <v>23</v>
      </c>
      <c r="C100" s="50" t="s">
        <v>149</v>
      </c>
      <c r="D100" s="50">
        <v>540</v>
      </c>
      <c r="E100" s="51" t="s">
        <v>73</v>
      </c>
      <c r="F100" s="35">
        <v>356000</v>
      </c>
      <c r="G100" s="22">
        <v>0</v>
      </c>
      <c r="H100" s="22">
        <v>0</v>
      </c>
    </row>
    <row r="101" spans="1:8" s="5" customFormat="1" ht="31.5" x14ac:dyDescent="0.25">
      <c r="A101" s="8">
        <v>701</v>
      </c>
      <c r="B101" s="49" t="s">
        <v>151</v>
      </c>
      <c r="C101" s="50"/>
      <c r="D101" s="50"/>
      <c r="E101" s="51" t="s">
        <v>152</v>
      </c>
      <c r="F101" s="35">
        <v>400000</v>
      </c>
      <c r="G101" s="13">
        <v>0</v>
      </c>
      <c r="H101" s="13">
        <v>0</v>
      </c>
    </row>
    <row r="102" spans="1:8" s="5" customFormat="1" ht="94.5" x14ac:dyDescent="0.25">
      <c r="A102" s="43">
        <v>701</v>
      </c>
      <c r="B102" s="49" t="s">
        <v>151</v>
      </c>
      <c r="C102" s="50">
        <v>1200000000</v>
      </c>
      <c r="D102" s="50"/>
      <c r="E102" s="51" t="s">
        <v>89</v>
      </c>
      <c r="F102" s="35">
        <f>F103</f>
        <v>400000</v>
      </c>
      <c r="G102" s="13">
        <v>0</v>
      </c>
      <c r="H102" s="13">
        <v>0</v>
      </c>
    </row>
    <row r="103" spans="1:8" s="5" customFormat="1" ht="78.75" x14ac:dyDescent="0.25">
      <c r="A103" s="8">
        <v>701</v>
      </c>
      <c r="B103" s="49" t="s">
        <v>151</v>
      </c>
      <c r="C103" s="50">
        <v>1230000000</v>
      </c>
      <c r="D103" s="50"/>
      <c r="E103" s="51" t="s">
        <v>95</v>
      </c>
      <c r="F103" s="35">
        <f>F104</f>
        <v>400000</v>
      </c>
      <c r="G103" s="13">
        <v>0</v>
      </c>
      <c r="H103" s="13">
        <v>0</v>
      </c>
    </row>
    <row r="104" spans="1:8" s="5" customFormat="1" ht="63" customHeight="1" x14ac:dyDescent="0.25">
      <c r="A104" s="8">
        <v>701</v>
      </c>
      <c r="B104" s="49" t="s">
        <v>151</v>
      </c>
      <c r="C104" s="50" t="s">
        <v>153</v>
      </c>
      <c r="D104" s="50"/>
      <c r="E104" s="51" t="s">
        <v>154</v>
      </c>
      <c r="F104" s="35">
        <v>400000</v>
      </c>
      <c r="G104" s="13">
        <v>0</v>
      </c>
      <c r="H104" s="13">
        <v>0</v>
      </c>
    </row>
    <row r="105" spans="1:8" s="5" customFormat="1" ht="47.25" x14ac:dyDescent="0.25">
      <c r="A105" s="8">
        <v>701</v>
      </c>
      <c r="B105" s="49" t="s">
        <v>151</v>
      </c>
      <c r="C105" s="50" t="s">
        <v>153</v>
      </c>
      <c r="D105" s="50">
        <v>200</v>
      </c>
      <c r="E105" s="51" t="s">
        <v>8</v>
      </c>
      <c r="F105" s="35">
        <v>400000</v>
      </c>
      <c r="G105" s="13">
        <v>0</v>
      </c>
      <c r="H105" s="13">
        <v>0</v>
      </c>
    </row>
    <row r="106" spans="1:8" s="5" customFormat="1" ht="63" x14ac:dyDescent="0.25">
      <c r="A106" s="8">
        <v>701</v>
      </c>
      <c r="B106" s="49" t="s">
        <v>151</v>
      </c>
      <c r="C106" s="50" t="s">
        <v>153</v>
      </c>
      <c r="D106" s="50">
        <v>240</v>
      </c>
      <c r="E106" s="51" t="s">
        <v>57</v>
      </c>
      <c r="F106" s="35">
        <v>400000</v>
      </c>
      <c r="G106" s="13">
        <v>0</v>
      </c>
      <c r="H106" s="13">
        <v>0</v>
      </c>
    </row>
    <row r="107" spans="1:8" s="5" customFormat="1" ht="31.5" x14ac:dyDescent="0.25">
      <c r="A107" s="8">
        <v>701</v>
      </c>
      <c r="B107" s="49" t="s">
        <v>151</v>
      </c>
      <c r="C107" s="50" t="s">
        <v>153</v>
      </c>
      <c r="D107" s="50">
        <v>244</v>
      </c>
      <c r="E107" s="51" t="s">
        <v>58</v>
      </c>
      <c r="F107" s="35">
        <v>400000</v>
      </c>
      <c r="G107" s="13">
        <v>0</v>
      </c>
      <c r="H107" s="13">
        <v>0</v>
      </c>
    </row>
    <row r="108" spans="1:8" s="5" customFormat="1" ht="31.5" x14ac:dyDescent="0.25">
      <c r="A108" s="7">
        <v>701</v>
      </c>
      <c r="B108" s="16" t="s">
        <v>16</v>
      </c>
      <c r="C108" s="17"/>
      <c r="D108" s="17"/>
      <c r="E108" s="18" t="s">
        <v>71</v>
      </c>
      <c r="F108" s="40">
        <f>F109+F120++F133</f>
        <v>7705517.540000001</v>
      </c>
      <c r="G108" s="21">
        <f t="shared" ref="G108:H108" si="27">G109+G120++G133</f>
        <v>528344</v>
      </c>
      <c r="H108" s="21">
        <f t="shared" si="27"/>
        <v>118541</v>
      </c>
    </row>
    <row r="109" spans="1:8" s="5" customFormat="1" ht="15.75" x14ac:dyDescent="0.25">
      <c r="A109" s="8">
        <v>701</v>
      </c>
      <c r="B109" s="49" t="s">
        <v>25</v>
      </c>
      <c r="C109" s="50"/>
      <c r="D109" s="50"/>
      <c r="E109" s="51" t="s">
        <v>26</v>
      </c>
      <c r="F109" s="35">
        <f>F110</f>
        <v>654464.94000000006</v>
      </c>
      <c r="G109" s="13">
        <f t="shared" ref="G109:H110" si="28">G110</f>
        <v>85728</v>
      </c>
      <c r="H109" s="13">
        <f t="shared" si="28"/>
        <v>50000</v>
      </c>
    </row>
    <row r="110" spans="1:8" s="5" customFormat="1" ht="94.5" x14ac:dyDescent="0.25">
      <c r="A110" s="8">
        <v>701</v>
      </c>
      <c r="B110" s="49" t="s">
        <v>25</v>
      </c>
      <c r="C110" s="50">
        <v>1200000000</v>
      </c>
      <c r="D110" s="50"/>
      <c r="E110" s="51" t="s">
        <v>89</v>
      </c>
      <c r="F110" s="35">
        <f>F111</f>
        <v>654464.94000000006</v>
      </c>
      <c r="G110" s="13">
        <f t="shared" si="28"/>
        <v>85728</v>
      </c>
      <c r="H110" s="13">
        <f t="shared" si="28"/>
        <v>50000</v>
      </c>
    </row>
    <row r="111" spans="1:8" s="5" customFormat="1" ht="78.75" x14ac:dyDescent="0.25">
      <c r="A111" s="8">
        <v>701</v>
      </c>
      <c r="B111" s="49" t="s">
        <v>25</v>
      </c>
      <c r="C111" s="50">
        <v>1230000000</v>
      </c>
      <c r="D111" s="50"/>
      <c r="E111" s="51" t="s">
        <v>95</v>
      </c>
      <c r="F111" s="35">
        <f>F112+F117</f>
        <v>654464.94000000006</v>
      </c>
      <c r="G111" s="13">
        <f t="shared" ref="G111:H111" si="29">G112+G117</f>
        <v>85728</v>
      </c>
      <c r="H111" s="13">
        <f t="shared" si="29"/>
        <v>50000</v>
      </c>
    </row>
    <row r="112" spans="1:8" s="5" customFormat="1" ht="47.25" x14ac:dyDescent="0.25">
      <c r="A112" s="8">
        <v>701</v>
      </c>
      <c r="B112" s="49" t="s">
        <v>25</v>
      </c>
      <c r="C112" s="50" t="s">
        <v>110</v>
      </c>
      <c r="D112" s="50"/>
      <c r="E112" s="51" t="s">
        <v>111</v>
      </c>
      <c r="F112" s="35">
        <f>F113</f>
        <v>562464.94000000006</v>
      </c>
      <c r="G112" s="13">
        <f t="shared" ref="G112:H113" si="30">G113</f>
        <v>85728</v>
      </c>
      <c r="H112" s="13">
        <f t="shared" si="30"/>
        <v>50000</v>
      </c>
    </row>
    <row r="113" spans="1:8" s="5" customFormat="1" ht="47.25" x14ac:dyDescent="0.25">
      <c r="A113" s="8">
        <v>701</v>
      </c>
      <c r="B113" s="49" t="s">
        <v>25</v>
      </c>
      <c r="C113" s="50" t="s">
        <v>110</v>
      </c>
      <c r="D113" s="50">
        <v>200</v>
      </c>
      <c r="E113" s="51" t="s">
        <v>8</v>
      </c>
      <c r="F113" s="35">
        <f>F114</f>
        <v>562464.94000000006</v>
      </c>
      <c r="G113" s="13">
        <f t="shared" si="30"/>
        <v>85728</v>
      </c>
      <c r="H113" s="13">
        <f t="shared" si="30"/>
        <v>50000</v>
      </c>
    </row>
    <row r="114" spans="1:8" s="5" customFormat="1" ht="63" x14ac:dyDescent="0.25">
      <c r="A114" s="46">
        <v>701</v>
      </c>
      <c r="B114" s="49" t="s">
        <v>25</v>
      </c>
      <c r="C114" s="50" t="s">
        <v>110</v>
      </c>
      <c r="D114" s="50">
        <v>240</v>
      </c>
      <c r="E114" s="51" t="s">
        <v>57</v>
      </c>
      <c r="F114" s="35">
        <f>SUM(F115:F116)</f>
        <v>562464.94000000006</v>
      </c>
      <c r="G114" s="13">
        <f>G115+G116</f>
        <v>85728</v>
      </c>
      <c r="H114" s="22">
        <f>H115+H116</f>
        <v>50000</v>
      </c>
    </row>
    <row r="115" spans="1:8" s="5" customFormat="1" ht="15" customHeight="1" x14ac:dyDescent="0.25">
      <c r="A115" s="48">
        <v>701</v>
      </c>
      <c r="B115" s="49" t="s">
        <v>25</v>
      </c>
      <c r="C115" s="50" t="s">
        <v>110</v>
      </c>
      <c r="D115" s="50">
        <v>244</v>
      </c>
      <c r="E115" s="51" t="s">
        <v>58</v>
      </c>
      <c r="F115" s="35">
        <v>549607.81000000006</v>
      </c>
      <c r="G115" s="13">
        <v>71728</v>
      </c>
      <c r="H115" s="22">
        <v>36000</v>
      </c>
    </row>
    <row r="116" spans="1:8" s="5" customFormat="1" ht="15" customHeight="1" x14ac:dyDescent="0.25">
      <c r="A116" s="45">
        <v>701</v>
      </c>
      <c r="B116" s="49" t="s">
        <v>25</v>
      </c>
      <c r="C116" s="50" t="s">
        <v>110</v>
      </c>
      <c r="D116" s="50">
        <v>247</v>
      </c>
      <c r="E116" s="51" t="s">
        <v>59</v>
      </c>
      <c r="F116" s="35">
        <v>12857.13</v>
      </c>
      <c r="G116" s="22">
        <v>14000</v>
      </c>
      <c r="H116" s="22">
        <v>14000</v>
      </c>
    </row>
    <row r="117" spans="1:8" s="5" customFormat="1" ht="47.25" x14ac:dyDescent="0.25">
      <c r="A117" s="44">
        <v>701</v>
      </c>
      <c r="B117" s="49" t="s">
        <v>25</v>
      </c>
      <c r="C117" s="50" t="s">
        <v>112</v>
      </c>
      <c r="D117" s="50"/>
      <c r="E117" s="51" t="s">
        <v>72</v>
      </c>
      <c r="F117" s="35">
        <v>92000</v>
      </c>
      <c r="G117" s="22">
        <v>0</v>
      </c>
      <c r="H117" s="22">
        <v>0</v>
      </c>
    </row>
    <row r="118" spans="1:8" s="5" customFormat="1" ht="15.75" x14ac:dyDescent="0.25">
      <c r="A118" s="8">
        <v>701</v>
      </c>
      <c r="B118" s="49" t="s">
        <v>25</v>
      </c>
      <c r="C118" s="50" t="s">
        <v>112</v>
      </c>
      <c r="D118" s="50">
        <v>500</v>
      </c>
      <c r="E118" s="51" t="s">
        <v>13</v>
      </c>
      <c r="F118" s="35">
        <v>92000</v>
      </c>
      <c r="G118" s="22">
        <v>0</v>
      </c>
      <c r="H118" s="22">
        <v>0</v>
      </c>
    </row>
    <row r="119" spans="1:8" s="5" customFormat="1" ht="15.75" x14ac:dyDescent="0.25">
      <c r="A119" s="8">
        <v>701</v>
      </c>
      <c r="B119" s="49" t="s">
        <v>25</v>
      </c>
      <c r="C119" s="50" t="s">
        <v>112</v>
      </c>
      <c r="D119" s="50">
        <v>540</v>
      </c>
      <c r="E119" s="51" t="s">
        <v>73</v>
      </c>
      <c r="F119" s="35">
        <v>92000</v>
      </c>
      <c r="G119" s="22">
        <v>0</v>
      </c>
      <c r="H119" s="22">
        <v>0</v>
      </c>
    </row>
    <row r="120" spans="1:8" s="5" customFormat="1" ht="15.75" x14ac:dyDescent="0.25">
      <c r="A120" s="8">
        <v>701</v>
      </c>
      <c r="B120" s="49" t="s">
        <v>21</v>
      </c>
      <c r="C120" s="50"/>
      <c r="D120" s="50"/>
      <c r="E120" s="51" t="s">
        <v>113</v>
      </c>
      <c r="F120" s="35">
        <f>F121</f>
        <v>4502660</v>
      </c>
      <c r="G120" s="13">
        <f t="shared" ref="G120:H120" si="31">G121</f>
        <v>0</v>
      </c>
      <c r="H120" s="13">
        <f t="shared" si="31"/>
        <v>0</v>
      </c>
    </row>
    <row r="121" spans="1:8" s="5" customFormat="1" ht="15" customHeight="1" x14ac:dyDescent="0.25">
      <c r="A121" s="64">
        <v>701</v>
      </c>
      <c r="B121" s="57" t="s">
        <v>21</v>
      </c>
      <c r="C121" s="58">
        <v>1200000000</v>
      </c>
      <c r="D121" s="58"/>
      <c r="E121" s="59" t="s">
        <v>89</v>
      </c>
      <c r="F121" s="60">
        <f>F123</f>
        <v>4502660</v>
      </c>
      <c r="G121" s="62">
        <f t="shared" ref="G121:H121" si="32">G123</f>
        <v>0</v>
      </c>
      <c r="H121" s="62">
        <f t="shared" si="32"/>
        <v>0</v>
      </c>
    </row>
    <row r="122" spans="1:8" s="5" customFormat="1" ht="15" customHeight="1" x14ac:dyDescent="0.25">
      <c r="A122" s="65"/>
      <c r="B122" s="57"/>
      <c r="C122" s="58"/>
      <c r="D122" s="58"/>
      <c r="E122" s="59"/>
      <c r="F122" s="61"/>
      <c r="G122" s="63"/>
      <c r="H122" s="63"/>
    </row>
    <row r="123" spans="1:8" s="5" customFormat="1" ht="78.75" x14ac:dyDescent="0.25">
      <c r="A123" s="8">
        <v>701</v>
      </c>
      <c r="B123" s="49" t="s">
        <v>21</v>
      </c>
      <c r="C123" s="50">
        <v>1230000000</v>
      </c>
      <c r="D123" s="50"/>
      <c r="E123" s="51" t="s">
        <v>95</v>
      </c>
      <c r="F123" s="35">
        <f>SUM(F130,F127,F124)</f>
        <v>4502660</v>
      </c>
      <c r="G123" s="13">
        <f t="shared" ref="G123:H123" si="33">G124+G127</f>
        <v>0</v>
      </c>
      <c r="H123" s="13">
        <f t="shared" si="33"/>
        <v>0</v>
      </c>
    </row>
    <row r="124" spans="1:8" s="5" customFormat="1" ht="31.5" x14ac:dyDescent="0.25">
      <c r="A124" s="8">
        <v>701</v>
      </c>
      <c r="B124" s="23" t="s">
        <v>21</v>
      </c>
      <c r="C124" s="50" t="s">
        <v>114</v>
      </c>
      <c r="D124" s="50"/>
      <c r="E124" s="51" t="s">
        <v>74</v>
      </c>
      <c r="F124" s="35">
        <f>F125</f>
        <v>2672265</v>
      </c>
      <c r="G124" s="22">
        <v>0</v>
      </c>
      <c r="H124" s="22">
        <v>0</v>
      </c>
    </row>
    <row r="125" spans="1:8" s="5" customFormat="1" ht="15.75" x14ac:dyDescent="0.25">
      <c r="A125" s="8">
        <v>701</v>
      </c>
      <c r="B125" s="49" t="s">
        <v>21</v>
      </c>
      <c r="C125" s="50" t="s">
        <v>114</v>
      </c>
      <c r="D125" s="50">
        <v>500</v>
      </c>
      <c r="E125" s="51" t="s">
        <v>13</v>
      </c>
      <c r="F125" s="35">
        <f>F126</f>
        <v>2672265</v>
      </c>
      <c r="G125" s="13">
        <v>0</v>
      </c>
      <c r="H125" s="13">
        <v>0</v>
      </c>
    </row>
    <row r="126" spans="1:8" s="5" customFormat="1" ht="15.75" x14ac:dyDescent="0.25">
      <c r="A126" s="8">
        <v>701</v>
      </c>
      <c r="B126" s="49" t="s">
        <v>21</v>
      </c>
      <c r="C126" s="50" t="s">
        <v>114</v>
      </c>
      <c r="D126" s="50">
        <v>540</v>
      </c>
      <c r="E126" s="51" t="s">
        <v>73</v>
      </c>
      <c r="F126" s="35">
        <v>2672265</v>
      </c>
      <c r="G126" s="13">
        <v>0</v>
      </c>
      <c r="H126" s="13">
        <v>0</v>
      </c>
    </row>
    <row r="127" spans="1:8" s="5" customFormat="1" ht="47.25" x14ac:dyDescent="0.25">
      <c r="A127" s="8">
        <v>701</v>
      </c>
      <c r="B127" s="49" t="s">
        <v>21</v>
      </c>
      <c r="C127" s="50" t="s">
        <v>115</v>
      </c>
      <c r="D127" s="50"/>
      <c r="E127" s="51" t="s">
        <v>75</v>
      </c>
      <c r="F127" s="35">
        <f>F128</f>
        <v>430395</v>
      </c>
      <c r="G127" s="13">
        <v>0</v>
      </c>
      <c r="H127" s="13">
        <v>0</v>
      </c>
    </row>
    <row r="128" spans="1:8" s="5" customFormat="1" ht="15.75" x14ac:dyDescent="0.25">
      <c r="A128" s="8">
        <v>701</v>
      </c>
      <c r="B128" s="24" t="s">
        <v>21</v>
      </c>
      <c r="C128" s="50" t="s">
        <v>115</v>
      </c>
      <c r="D128" s="50">
        <v>500</v>
      </c>
      <c r="E128" s="51" t="s">
        <v>13</v>
      </c>
      <c r="F128" s="35">
        <f>F129</f>
        <v>430395</v>
      </c>
      <c r="G128" s="13">
        <v>0</v>
      </c>
      <c r="H128" s="13">
        <v>0</v>
      </c>
    </row>
    <row r="129" spans="1:8" s="5" customFormat="1" ht="15.75" x14ac:dyDescent="0.25">
      <c r="A129" s="8">
        <v>701</v>
      </c>
      <c r="B129" s="49" t="s">
        <v>21</v>
      </c>
      <c r="C129" s="50" t="s">
        <v>115</v>
      </c>
      <c r="D129" s="50">
        <v>540</v>
      </c>
      <c r="E129" s="51" t="s">
        <v>73</v>
      </c>
      <c r="F129" s="35">
        <v>430395</v>
      </c>
      <c r="G129" s="13">
        <v>0</v>
      </c>
      <c r="H129" s="13">
        <v>0</v>
      </c>
    </row>
    <row r="130" spans="1:8" s="5" customFormat="1" ht="78.75" x14ac:dyDescent="0.25">
      <c r="A130" s="8">
        <v>701</v>
      </c>
      <c r="B130" s="49" t="s">
        <v>21</v>
      </c>
      <c r="C130" s="50" t="s">
        <v>155</v>
      </c>
      <c r="D130" s="50"/>
      <c r="E130" s="51" t="s">
        <v>156</v>
      </c>
      <c r="F130" s="35">
        <v>1400000</v>
      </c>
      <c r="G130" s="13">
        <v>0</v>
      </c>
      <c r="H130" s="13">
        <v>0</v>
      </c>
    </row>
    <row r="131" spans="1:8" s="5" customFormat="1" ht="15.75" x14ac:dyDescent="0.25">
      <c r="A131" s="8">
        <v>701</v>
      </c>
      <c r="B131" s="49" t="s">
        <v>21</v>
      </c>
      <c r="C131" s="50" t="s">
        <v>155</v>
      </c>
      <c r="D131" s="50">
        <v>500</v>
      </c>
      <c r="E131" s="51" t="s">
        <v>13</v>
      </c>
      <c r="F131" s="35">
        <v>1400000</v>
      </c>
      <c r="G131" s="13">
        <v>0</v>
      </c>
      <c r="H131" s="13">
        <v>0</v>
      </c>
    </row>
    <row r="132" spans="1:8" s="5" customFormat="1" ht="15.75" x14ac:dyDescent="0.25">
      <c r="A132" s="8">
        <v>701</v>
      </c>
      <c r="B132" s="49" t="s">
        <v>21</v>
      </c>
      <c r="C132" s="50" t="s">
        <v>155</v>
      </c>
      <c r="D132" s="50">
        <v>540</v>
      </c>
      <c r="E132" s="51" t="s">
        <v>73</v>
      </c>
      <c r="F132" s="35">
        <v>1400000</v>
      </c>
      <c r="G132" s="13">
        <v>0</v>
      </c>
      <c r="H132" s="13">
        <v>0</v>
      </c>
    </row>
    <row r="133" spans="1:8" s="5" customFormat="1" ht="15.75" x14ac:dyDescent="0.25">
      <c r="A133" s="8">
        <v>701</v>
      </c>
      <c r="B133" s="49" t="s">
        <v>27</v>
      </c>
      <c r="C133" s="50"/>
      <c r="D133" s="50"/>
      <c r="E133" s="51" t="s">
        <v>28</v>
      </c>
      <c r="F133" s="35">
        <f>F134</f>
        <v>2548392.6</v>
      </c>
      <c r="G133" s="13">
        <f>G134</f>
        <v>442616</v>
      </c>
      <c r="H133" s="13">
        <f>H134</f>
        <v>68541</v>
      </c>
    </row>
    <row r="134" spans="1:8" s="5" customFormat="1" ht="94.5" x14ac:dyDescent="0.25">
      <c r="A134" s="8">
        <v>701</v>
      </c>
      <c r="B134" s="49" t="s">
        <v>27</v>
      </c>
      <c r="C134" s="50">
        <v>1200000000</v>
      </c>
      <c r="D134" s="50"/>
      <c r="E134" s="51" t="s">
        <v>89</v>
      </c>
      <c r="F134" s="35">
        <f>F135+F157</f>
        <v>2548392.6</v>
      </c>
      <c r="G134" s="13">
        <f>G135+G157</f>
        <v>442616</v>
      </c>
      <c r="H134" s="13">
        <f>H135+H157</f>
        <v>68541</v>
      </c>
    </row>
    <row r="135" spans="1:8" s="5" customFormat="1" ht="78.75" x14ac:dyDescent="0.25">
      <c r="A135" s="8">
        <v>701</v>
      </c>
      <c r="B135" s="49" t="s">
        <v>27</v>
      </c>
      <c r="C135" s="50">
        <v>1230000000</v>
      </c>
      <c r="D135" s="50"/>
      <c r="E135" s="51" t="s">
        <v>95</v>
      </c>
      <c r="F135" s="35">
        <f>SUM(F136,F140,F144,F148,F153)</f>
        <v>2045825.6</v>
      </c>
      <c r="G135" s="35">
        <f t="shared" ref="G135:H135" si="34">SUM(G136,G140,G144,G148,G153)</f>
        <v>442616</v>
      </c>
      <c r="H135" s="35">
        <f t="shared" si="34"/>
        <v>68541</v>
      </c>
    </row>
    <row r="136" spans="1:8" s="5" customFormat="1" ht="31.5" x14ac:dyDescent="0.25">
      <c r="A136" s="8">
        <v>701</v>
      </c>
      <c r="B136" s="49" t="s">
        <v>27</v>
      </c>
      <c r="C136" s="50" t="s">
        <v>116</v>
      </c>
      <c r="D136" s="50"/>
      <c r="E136" s="51" t="s">
        <v>117</v>
      </c>
      <c r="F136" s="35">
        <f>F137</f>
        <v>580452.44999999995</v>
      </c>
      <c r="G136" s="22">
        <v>30000</v>
      </c>
      <c r="H136" s="22">
        <v>30000</v>
      </c>
    </row>
    <row r="137" spans="1:8" s="5" customFormat="1" ht="47.25" x14ac:dyDescent="0.25">
      <c r="A137" s="8">
        <v>701</v>
      </c>
      <c r="B137" s="49" t="s">
        <v>27</v>
      </c>
      <c r="C137" s="50" t="s">
        <v>116</v>
      </c>
      <c r="D137" s="50">
        <v>200</v>
      </c>
      <c r="E137" s="51" t="s">
        <v>8</v>
      </c>
      <c r="F137" s="35">
        <f>F138</f>
        <v>580452.44999999995</v>
      </c>
      <c r="G137" s="22">
        <v>30000</v>
      </c>
      <c r="H137" s="22">
        <v>30000</v>
      </c>
    </row>
    <row r="138" spans="1:8" s="5" customFormat="1" ht="63" x14ac:dyDescent="0.25">
      <c r="A138" s="8">
        <v>701</v>
      </c>
      <c r="B138" s="49" t="s">
        <v>27</v>
      </c>
      <c r="C138" s="50" t="s">
        <v>116</v>
      </c>
      <c r="D138" s="50">
        <v>240</v>
      </c>
      <c r="E138" s="51" t="s">
        <v>57</v>
      </c>
      <c r="F138" s="35">
        <f>F139</f>
        <v>580452.44999999995</v>
      </c>
      <c r="G138" s="22">
        <v>30000</v>
      </c>
      <c r="H138" s="22">
        <v>30000</v>
      </c>
    </row>
    <row r="139" spans="1:8" s="5" customFormat="1" ht="31.5" x14ac:dyDescent="0.25">
      <c r="A139" s="8">
        <v>701</v>
      </c>
      <c r="B139" s="49" t="s">
        <v>27</v>
      </c>
      <c r="C139" s="50" t="s">
        <v>116</v>
      </c>
      <c r="D139" s="50">
        <v>244</v>
      </c>
      <c r="E139" s="51" t="s">
        <v>58</v>
      </c>
      <c r="F139" s="35">
        <v>580452.44999999995</v>
      </c>
      <c r="G139" s="22">
        <v>30000</v>
      </c>
      <c r="H139" s="22">
        <v>30000</v>
      </c>
    </row>
    <row r="140" spans="1:8" s="5" customFormat="1" ht="15.75" x14ac:dyDescent="0.25">
      <c r="A140" s="8">
        <v>701</v>
      </c>
      <c r="B140" s="49" t="s">
        <v>27</v>
      </c>
      <c r="C140" s="50" t="s">
        <v>118</v>
      </c>
      <c r="D140" s="50"/>
      <c r="E140" s="51" t="s">
        <v>119</v>
      </c>
      <c r="F140" s="35">
        <f>F141</f>
        <v>204792.8</v>
      </c>
      <c r="G140" s="22">
        <v>5000</v>
      </c>
      <c r="H140" s="22">
        <v>5000</v>
      </c>
    </row>
    <row r="141" spans="1:8" s="5" customFormat="1" ht="47.25" x14ac:dyDescent="0.25">
      <c r="A141" s="8">
        <v>701</v>
      </c>
      <c r="B141" s="49" t="s">
        <v>27</v>
      </c>
      <c r="C141" s="50" t="s">
        <v>118</v>
      </c>
      <c r="D141" s="50">
        <v>200</v>
      </c>
      <c r="E141" s="51" t="s">
        <v>8</v>
      </c>
      <c r="F141" s="35">
        <f>F142</f>
        <v>204792.8</v>
      </c>
      <c r="G141" s="22">
        <v>5000</v>
      </c>
      <c r="H141" s="22">
        <v>5000</v>
      </c>
    </row>
    <row r="142" spans="1:8" s="5" customFormat="1" ht="63" x14ac:dyDescent="0.25">
      <c r="A142" s="8">
        <v>701</v>
      </c>
      <c r="B142" s="49" t="s">
        <v>27</v>
      </c>
      <c r="C142" s="50" t="s">
        <v>118</v>
      </c>
      <c r="D142" s="50">
        <v>240</v>
      </c>
      <c r="E142" s="51" t="s">
        <v>57</v>
      </c>
      <c r="F142" s="35">
        <f>F143</f>
        <v>204792.8</v>
      </c>
      <c r="G142" s="22">
        <v>5000</v>
      </c>
      <c r="H142" s="22">
        <v>5000</v>
      </c>
    </row>
    <row r="143" spans="1:8" s="5" customFormat="1" ht="31.5" x14ac:dyDescent="0.25">
      <c r="A143" s="8">
        <v>701</v>
      </c>
      <c r="B143" s="49" t="s">
        <v>27</v>
      </c>
      <c r="C143" s="50" t="s">
        <v>118</v>
      </c>
      <c r="D143" s="50">
        <v>244</v>
      </c>
      <c r="E143" s="51" t="s">
        <v>58</v>
      </c>
      <c r="F143" s="35">
        <v>204792.8</v>
      </c>
      <c r="G143" s="22">
        <v>5000</v>
      </c>
      <c r="H143" s="22">
        <v>5000</v>
      </c>
    </row>
    <row r="144" spans="1:8" s="5" customFormat="1" ht="31.5" x14ac:dyDescent="0.25">
      <c r="A144" s="8">
        <v>701</v>
      </c>
      <c r="B144" s="49" t="s">
        <v>27</v>
      </c>
      <c r="C144" s="50" t="s">
        <v>120</v>
      </c>
      <c r="D144" s="50"/>
      <c r="E144" s="51" t="s">
        <v>121</v>
      </c>
      <c r="F144" s="35">
        <f>F145</f>
        <v>51430.06</v>
      </c>
      <c r="G144" s="13">
        <v>1000</v>
      </c>
      <c r="H144" s="13">
        <v>1000</v>
      </c>
    </row>
    <row r="145" spans="1:8" s="5" customFormat="1" ht="47.25" x14ac:dyDescent="0.25">
      <c r="A145" s="8">
        <v>701</v>
      </c>
      <c r="B145" s="49" t="s">
        <v>27</v>
      </c>
      <c r="C145" s="50" t="s">
        <v>120</v>
      </c>
      <c r="D145" s="50">
        <v>200</v>
      </c>
      <c r="E145" s="51" t="s">
        <v>8</v>
      </c>
      <c r="F145" s="35">
        <f>F146</f>
        <v>51430.06</v>
      </c>
      <c r="G145" s="13">
        <v>1000</v>
      </c>
      <c r="H145" s="13">
        <v>1000</v>
      </c>
    </row>
    <row r="146" spans="1:8" s="5" customFormat="1" ht="63" x14ac:dyDescent="0.25">
      <c r="A146" s="8">
        <v>701</v>
      </c>
      <c r="B146" s="49" t="s">
        <v>27</v>
      </c>
      <c r="C146" s="50" t="s">
        <v>120</v>
      </c>
      <c r="D146" s="50">
        <v>240</v>
      </c>
      <c r="E146" s="51" t="s">
        <v>57</v>
      </c>
      <c r="F146" s="35">
        <f>F147</f>
        <v>51430.06</v>
      </c>
      <c r="G146" s="13">
        <v>1000</v>
      </c>
      <c r="H146" s="13">
        <v>1000</v>
      </c>
    </row>
    <row r="147" spans="1:8" s="5" customFormat="1" ht="31.5" x14ac:dyDescent="0.25">
      <c r="A147" s="8">
        <v>701</v>
      </c>
      <c r="B147" s="49" t="s">
        <v>27</v>
      </c>
      <c r="C147" s="50" t="s">
        <v>120</v>
      </c>
      <c r="D147" s="50">
        <v>244</v>
      </c>
      <c r="E147" s="51" t="s">
        <v>58</v>
      </c>
      <c r="F147" s="35">
        <v>51430.06</v>
      </c>
      <c r="G147" s="13">
        <v>1000</v>
      </c>
      <c r="H147" s="13">
        <v>1000</v>
      </c>
    </row>
    <row r="148" spans="1:8" s="5" customFormat="1" ht="15.75" x14ac:dyDescent="0.25">
      <c r="A148" s="8">
        <v>701</v>
      </c>
      <c r="B148" s="49" t="s">
        <v>27</v>
      </c>
      <c r="C148" s="50" t="s">
        <v>122</v>
      </c>
      <c r="D148" s="50"/>
      <c r="E148" s="51" t="s">
        <v>76</v>
      </c>
      <c r="F148" s="35">
        <f>F149</f>
        <v>916963.03</v>
      </c>
      <c r="G148" s="13">
        <v>402616</v>
      </c>
      <c r="H148" s="13">
        <v>28541</v>
      </c>
    </row>
    <row r="149" spans="1:8" s="5" customFormat="1" ht="47.25" x14ac:dyDescent="0.25">
      <c r="A149" s="8">
        <v>701</v>
      </c>
      <c r="B149" s="49" t="s">
        <v>27</v>
      </c>
      <c r="C149" s="50" t="s">
        <v>122</v>
      </c>
      <c r="D149" s="50">
        <v>200</v>
      </c>
      <c r="E149" s="51" t="s">
        <v>8</v>
      </c>
      <c r="F149" s="35">
        <f>F150</f>
        <v>916963.03</v>
      </c>
      <c r="G149" s="13">
        <v>402616</v>
      </c>
      <c r="H149" s="13">
        <v>28541</v>
      </c>
    </row>
    <row r="150" spans="1:8" s="5" customFormat="1" ht="63" x14ac:dyDescent="0.25">
      <c r="A150" s="8">
        <v>701</v>
      </c>
      <c r="B150" s="49" t="s">
        <v>27</v>
      </c>
      <c r="C150" s="50" t="s">
        <v>122</v>
      </c>
      <c r="D150" s="50">
        <v>240</v>
      </c>
      <c r="E150" s="51" t="s">
        <v>57</v>
      </c>
      <c r="F150" s="35">
        <f>SUM(F151:F152)</f>
        <v>916963.03</v>
      </c>
      <c r="G150" s="13">
        <v>402616</v>
      </c>
      <c r="H150" s="13">
        <v>28541</v>
      </c>
    </row>
    <row r="151" spans="1:8" s="5" customFormat="1" ht="31.5" x14ac:dyDescent="0.25">
      <c r="A151" s="8">
        <v>701</v>
      </c>
      <c r="B151" s="49" t="s">
        <v>21</v>
      </c>
      <c r="C151" s="50" t="s">
        <v>122</v>
      </c>
      <c r="D151" s="50">
        <v>244</v>
      </c>
      <c r="E151" s="51" t="s">
        <v>58</v>
      </c>
      <c r="F151" s="35">
        <v>118635</v>
      </c>
      <c r="G151" s="13">
        <v>0</v>
      </c>
      <c r="H151" s="13">
        <v>0</v>
      </c>
    </row>
    <row r="152" spans="1:8" s="5" customFormat="1" ht="15.75" x14ac:dyDescent="0.25">
      <c r="A152" s="8">
        <v>701</v>
      </c>
      <c r="B152" s="49" t="s">
        <v>27</v>
      </c>
      <c r="C152" s="50" t="s">
        <v>122</v>
      </c>
      <c r="D152" s="50">
        <v>247</v>
      </c>
      <c r="E152" s="51" t="s">
        <v>59</v>
      </c>
      <c r="F152" s="35">
        <v>798328.03</v>
      </c>
      <c r="G152" s="13">
        <v>402616</v>
      </c>
      <c r="H152" s="13">
        <v>28541</v>
      </c>
    </row>
    <row r="153" spans="1:8" s="5" customFormat="1" ht="15.75" x14ac:dyDescent="0.25">
      <c r="A153" s="8">
        <v>701</v>
      </c>
      <c r="B153" s="49" t="s">
        <v>27</v>
      </c>
      <c r="C153" s="50" t="s">
        <v>123</v>
      </c>
      <c r="D153" s="50"/>
      <c r="E153" s="51" t="s">
        <v>77</v>
      </c>
      <c r="F153" s="35">
        <f>F154</f>
        <v>292187.26</v>
      </c>
      <c r="G153" s="13">
        <v>4000</v>
      </c>
      <c r="H153" s="13">
        <v>4000</v>
      </c>
    </row>
    <row r="154" spans="1:8" s="5" customFormat="1" ht="47.25" x14ac:dyDescent="0.25">
      <c r="A154" s="8">
        <v>701</v>
      </c>
      <c r="B154" s="49" t="s">
        <v>27</v>
      </c>
      <c r="C154" s="50" t="s">
        <v>123</v>
      </c>
      <c r="D154" s="50">
        <v>200</v>
      </c>
      <c r="E154" s="51" t="s">
        <v>8</v>
      </c>
      <c r="F154" s="35">
        <f>F155</f>
        <v>292187.26</v>
      </c>
      <c r="G154" s="13">
        <v>4000</v>
      </c>
      <c r="H154" s="13">
        <v>4000</v>
      </c>
    </row>
    <row r="155" spans="1:8" s="5" customFormat="1" ht="63" x14ac:dyDescent="0.25">
      <c r="A155" s="8">
        <v>701</v>
      </c>
      <c r="B155" s="49" t="s">
        <v>27</v>
      </c>
      <c r="C155" s="50" t="s">
        <v>123</v>
      </c>
      <c r="D155" s="50">
        <v>240</v>
      </c>
      <c r="E155" s="51" t="s">
        <v>57</v>
      </c>
      <c r="F155" s="35">
        <f>F156</f>
        <v>292187.26</v>
      </c>
      <c r="G155" s="13">
        <v>4000</v>
      </c>
      <c r="H155" s="13">
        <v>4000</v>
      </c>
    </row>
    <row r="156" spans="1:8" s="5" customFormat="1" ht="31.5" x14ac:dyDescent="0.25">
      <c r="A156" s="43">
        <v>701</v>
      </c>
      <c r="B156" s="49" t="s">
        <v>27</v>
      </c>
      <c r="C156" s="50" t="s">
        <v>123</v>
      </c>
      <c r="D156" s="50">
        <v>244</v>
      </c>
      <c r="E156" s="51" t="s">
        <v>58</v>
      </c>
      <c r="F156" s="35">
        <v>292187.26</v>
      </c>
      <c r="G156" s="13">
        <v>4000</v>
      </c>
      <c r="H156" s="13">
        <v>4000</v>
      </c>
    </row>
    <row r="157" spans="1:8" s="5" customFormat="1" ht="63" x14ac:dyDescent="0.25">
      <c r="A157" s="8">
        <v>701</v>
      </c>
      <c r="B157" s="49" t="s">
        <v>27</v>
      </c>
      <c r="C157" s="50">
        <v>1260000000</v>
      </c>
      <c r="D157" s="50"/>
      <c r="E157" s="51" t="s">
        <v>124</v>
      </c>
      <c r="F157" s="35">
        <f>SUM(F158,F162,F166)</f>
        <v>502567</v>
      </c>
      <c r="G157" s="13">
        <v>0</v>
      </c>
      <c r="H157" s="13">
        <v>0</v>
      </c>
    </row>
    <row r="158" spans="1:8" s="5" customFormat="1" ht="47.25" x14ac:dyDescent="0.25">
      <c r="A158" s="8">
        <v>701</v>
      </c>
      <c r="B158" s="49" t="s">
        <v>27</v>
      </c>
      <c r="C158" s="50">
        <v>1260219005</v>
      </c>
      <c r="D158" s="50"/>
      <c r="E158" s="51" t="s">
        <v>159</v>
      </c>
      <c r="F158" s="35">
        <f>F159</f>
        <v>220000</v>
      </c>
      <c r="G158" s="35">
        <f t="shared" ref="G158:H160" si="35">G159</f>
        <v>0</v>
      </c>
      <c r="H158" s="35">
        <f t="shared" si="35"/>
        <v>0</v>
      </c>
    </row>
    <row r="159" spans="1:8" s="5" customFormat="1" ht="47.25" x14ac:dyDescent="0.25">
      <c r="A159" s="8">
        <v>701</v>
      </c>
      <c r="B159" s="49" t="s">
        <v>27</v>
      </c>
      <c r="C159" s="50">
        <v>1260219005</v>
      </c>
      <c r="D159" s="50">
        <v>200</v>
      </c>
      <c r="E159" s="51" t="s">
        <v>8</v>
      </c>
      <c r="F159" s="35">
        <f>F160</f>
        <v>220000</v>
      </c>
      <c r="G159" s="35">
        <f t="shared" si="35"/>
        <v>0</v>
      </c>
      <c r="H159" s="35">
        <f t="shared" si="35"/>
        <v>0</v>
      </c>
    </row>
    <row r="160" spans="1:8" s="5" customFormat="1" ht="63" x14ac:dyDescent="0.25">
      <c r="A160" s="8">
        <v>701</v>
      </c>
      <c r="B160" s="49" t="s">
        <v>27</v>
      </c>
      <c r="C160" s="50">
        <v>1260219005</v>
      </c>
      <c r="D160" s="50">
        <v>240</v>
      </c>
      <c r="E160" s="51" t="s">
        <v>57</v>
      </c>
      <c r="F160" s="35">
        <f>F161</f>
        <v>220000</v>
      </c>
      <c r="G160" s="35">
        <f t="shared" si="35"/>
        <v>0</v>
      </c>
      <c r="H160" s="35">
        <f t="shared" si="35"/>
        <v>0</v>
      </c>
    </row>
    <row r="161" spans="1:8" s="5" customFormat="1" ht="31.5" x14ac:dyDescent="0.25">
      <c r="A161" s="8">
        <v>701</v>
      </c>
      <c r="B161" s="49" t="s">
        <v>27</v>
      </c>
      <c r="C161" s="50">
        <v>1260219005</v>
      </c>
      <c r="D161" s="50">
        <v>244</v>
      </c>
      <c r="E161" s="51" t="s">
        <v>58</v>
      </c>
      <c r="F161" s="35">
        <v>220000</v>
      </c>
      <c r="G161" s="35">
        <v>0</v>
      </c>
      <c r="H161" s="35">
        <v>0</v>
      </c>
    </row>
    <row r="162" spans="1:8" s="5" customFormat="1" ht="63" x14ac:dyDescent="0.25">
      <c r="A162" s="8">
        <v>701</v>
      </c>
      <c r="B162" s="49" t="s">
        <v>27</v>
      </c>
      <c r="C162" s="50">
        <v>1260219305</v>
      </c>
      <c r="D162" s="50"/>
      <c r="E162" s="51" t="s">
        <v>160</v>
      </c>
      <c r="F162" s="35">
        <f>F163</f>
        <v>80000</v>
      </c>
      <c r="G162" s="35">
        <f t="shared" ref="G162:H164" si="36">G163</f>
        <v>0</v>
      </c>
      <c r="H162" s="35">
        <f t="shared" si="36"/>
        <v>0</v>
      </c>
    </row>
    <row r="163" spans="1:8" s="5" customFormat="1" ht="47.25" x14ac:dyDescent="0.25">
      <c r="A163" s="8">
        <v>701</v>
      </c>
      <c r="B163" s="49" t="s">
        <v>27</v>
      </c>
      <c r="C163" s="50">
        <v>1260219305</v>
      </c>
      <c r="D163" s="50">
        <v>200</v>
      </c>
      <c r="E163" s="51" t="s">
        <v>8</v>
      </c>
      <c r="F163" s="35">
        <f>F164</f>
        <v>80000</v>
      </c>
      <c r="G163" s="35">
        <f t="shared" si="36"/>
        <v>0</v>
      </c>
      <c r="H163" s="35">
        <f t="shared" si="36"/>
        <v>0</v>
      </c>
    </row>
    <row r="164" spans="1:8" s="5" customFormat="1" ht="63" x14ac:dyDescent="0.25">
      <c r="A164" s="8">
        <v>701</v>
      </c>
      <c r="B164" s="49" t="s">
        <v>27</v>
      </c>
      <c r="C164" s="50">
        <v>1260219305</v>
      </c>
      <c r="D164" s="50">
        <v>240</v>
      </c>
      <c r="E164" s="51" t="s">
        <v>57</v>
      </c>
      <c r="F164" s="35">
        <f>F165</f>
        <v>80000</v>
      </c>
      <c r="G164" s="35">
        <f t="shared" si="36"/>
        <v>0</v>
      </c>
      <c r="H164" s="35">
        <f t="shared" si="36"/>
        <v>0</v>
      </c>
    </row>
    <row r="165" spans="1:8" s="5" customFormat="1" ht="31.5" x14ac:dyDescent="0.25">
      <c r="A165" s="8">
        <v>701</v>
      </c>
      <c r="B165" s="49" t="s">
        <v>27</v>
      </c>
      <c r="C165" s="50">
        <v>1260219305</v>
      </c>
      <c r="D165" s="50">
        <v>244</v>
      </c>
      <c r="E165" s="51" t="s">
        <v>58</v>
      </c>
      <c r="F165" s="35">
        <v>80000</v>
      </c>
      <c r="G165" s="35">
        <v>0</v>
      </c>
      <c r="H165" s="35">
        <v>0</v>
      </c>
    </row>
    <row r="166" spans="1:8" s="5" customFormat="1" ht="31.5" x14ac:dyDescent="0.25">
      <c r="A166" s="8">
        <v>701</v>
      </c>
      <c r="B166" s="49" t="s">
        <v>27</v>
      </c>
      <c r="C166" s="50" t="s">
        <v>161</v>
      </c>
      <c r="D166" s="50"/>
      <c r="E166" s="51" t="s">
        <v>147</v>
      </c>
      <c r="F166" s="35">
        <f>F167</f>
        <v>202567</v>
      </c>
      <c r="G166" s="22">
        <v>0</v>
      </c>
      <c r="H166" s="22">
        <v>0</v>
      </c>
    </row>
    <row r="167" spans="1:8" s="5" customFormat="1" ht="47.25" x14ac:dyDescent="0.25">
      <c r="A167" s="8">
        <v>701</v>
      </c>
      <c r="B167" s="49" t="s">
        <v>27</v>
      </c>
      <c r="C167" s="50" t="s">
        <v>161</v>
      </c>
      <c r="D167" s="50">
        <v>200</v>
      </c>
      <c r="E167" s="51" t="s">
        <v>8</v>
      </c>
      <c r="F167" s="35">
        <f>F168</f>
        <v>202567</v>
      </c>
      <c r="G167" s="22">
        <v>0</v>
      </c>
      <c r="H167" s="22">
        <v>0</v>
      </c>
    </row>
    <row r="168" spans="1:8" s="5" customFormat="1" ht="63" x14ac:dyDescent="0.25">
      <c r="A168" s="8">
        <v>701</v>
      </c>
      <c r="B168" s="49" t="s">
        <v>27</v>
      </c>
      <c r="C168" s="50" t="s">
        <v>161</v>
      </c>
      <c r="D168" s="50">
        <v>240</v>
      </c>
      <c r="E168" s="51" t="s">
        <v>57</v>
      </c>
      <c r="F168" s="36">
        <f>F169</f>
        <v>202567</v>
      </c>
      <c r="G168" s="25">
        <v>0</v>
      </c>
      <c r="H168" s="25">
        <v>0</v>
      </c>
    </row>
    <row r="169" spans="1:8" s="5" customFormat="1" ht="31.5" x14ac:dyDescent="0.25">
      <c r="A169" s="8">
        <v>701</v>
      </c>
      <c r="B169" s="49" t="s">
        <v>27</v>
      </c>
      <c r="C169" s="50" t="s">
        <v>161</v>
      </c>
      <c r="D169" s="50">
        <v>244</v>
      </c>
      <c r="E169" s="51" t="s">
        <v>58</v>
      </c>
      <c r="F169" s="36">
        <v>202567</v>
      </c>
      <c r="G169" s="25">
        <v>0</v>
      </c>
      <c r="H169" s="25">
        <v>0</v>
      </c>
    </row>
    <row r="170" spans="1:8" s="5" customFormat="1" ht="15.75" x14ac:dyDescent="0.25">
      <c r="A170" s="7">
        <v>701</v>
      </c>
      <c r="B170" s="16" t="s">
        <v>17</v>
      </c>
      <c r="C170" s="17"/>
      <c r="D170" s="17"/>
      <c r="E170" s="18" t="s">
        <v>78</v>
      </c>
      <c r="F170" s="41">
        <f>F171</f>
        <v>1847563</v>
      </c>
      <c r="G170" s="26">
        <f t="shared" ref="G170:H172" si="37">G171</f>
        <v>1509178</v>
      </c>
      <c r="H170" s="26">
        <f t="shared" si="37"/>
        <v>1396344</v>
      </c>
    </row>
    <row r="171" spans="1:8" s="5" customFormat="1" ht="15.75" x14ac:dyDescent="0.25">
      <c r="A171" s="8">
        <v>701</v>
      </c>
      <c r="B171" s="49" t="s">
        <v>18</v>
      </c>
      <c r="C171" s="50"/>
      <c r="D171" s="50"/>
      <c r="E171" s="51" t="s">
        <v>19</v>
      </c>
      <c r="F171" s="42">
        <f>F172</f>
        <v>1847563</v>
      </c>
      <c r="G171" s="27">
        <f t="shared" si="37"/>
        <v>1509178</v>
      </c>
      <c r="H171" s="27">
        <f t="shared" si="37"/>
        <v>1396344</v>
      </c>
    </row>
    <row r="172" spans="1:8" s="5" customFormat="1" ht="94.5" x14ac:dyDescent="0.25">
      <c r="A172" s="8">
        <v>701</v>
      </c>
      <c r="B172" s="49" t="s">
        <v>18</v>
      </c>
      <c r="C172" s="50">
        <v>1200000000</v>
      </c>
      <c r="D172" s="50"/>
      <c r="E172" s="51" t="s">
        <v>89</v>
      </c>
      <c r="F172" s="42">
        <f>F173</f>
        <v>1847563</v>
      </c>
      <c r="G172" s="27">
        <f t="shared" si="37"/>
        <v>1509178</v>
      </c>
      <c r="H172" s="27">
        <f t="shared" si="37"/>
        <v>1396344</v>
      </c>
    </row>
    <row r="173" spans="1:8" s="5" customFormat="1" ht="63" x14ac:dyDescent="0.25">
      <c r="A173" s="8">
        <v>701</v>
      </c>
      <c r="B173" s="49" t="s">
        <v>18</v>
      </c>
      <c r="C173" s="50">
        <v>1270000000</v>
      </c>
      <c r="D173" s="50"/>
      <c r="E173" s="51" t="s">
        <v>125</v>
      </c>
      <c r="F173" s="42">
        <f>SUM(F174,F178,F182,F187)</f>
        <v>1847563</v>
      </c>
      <c r="G173" s="27">
        <f t="shared" ref="G173:H173" si="38">G174+G178+G182</f>
        <v>1509178</v>
      </c>
      <c r="H173" s="27">
        <f t="shared" si="38"/>
        <v>1396344</v>
      </c>
    </row>
    <row r="174" spans="1:8" s="5" customFormat="1" ht="63" x14ac:dyDescent="0.25">
      <c r="A174" s="8">
        <v>701</v>
      </c>
      <c r="B174" s="49" t="s">
        <v>18</v>
      </c>
      <c r="C174" s="50">
        <v>1270110680</v>
      </c>
      <c r="D174" s="50"/>
      <c r="E174" s="51" t="s">
        <v>126</v>
      </c>
      <c r="F174" s="42">
        <v>545744</v>
      </c>
      <c r="G174" s="27">
        <v>545744</v>
      </c>
      <c r="H174" s="27">
        <v>545744</v>
      </c>
    </row>
    <row r="175" spans="1:8" s="5" customFormat="1" ht="63" x14ac:dyDescent="0.25">
      <c r="A175" s="8">
        <v>701</v>
      </c>
      <c r="B175" s="49" t="s">
        <v>18</v>
      </c>
      <c r="C175" s="50">
        <v>1270110680</v>
      </c>
      <c r="D175" s="50">
        <v>600</v>
      </c>
      <c r="E175" s="51" t="s">
        <v>11</v>
      </c>
      <c r="F175" s="42">
        <v>545744</v>
      </c>
      <c r="G175" s="27">
        <v>545744</v>
      </c>
      <c r="H175" s="27">
        <v>545744</v>
      </c>
    </row>
    <row r="176" spans="1:8" s="5" customFormat="1" ht="31.5" x14ac:dyDescent="0.25">
      <c r="A176" s="43">
        <v>701</v>
      </c>
      <c r="B176" s="49" t="s">
        <v>18</v>
      </c>
      <c r="C176" s="50">
        <v>1270110680</v>
      </c>
      <c r="D176" s="50">
        <v>610</v>
      </c>
      <c r="E176" s="51" t="s">
        <v>79</v>
      </c>
      <c r="F176" s="42">
        <v>545744</v>
      </c>
      <c r="G176" s="27">
        <v>545744</v>
      </c>
      <c r="H176" s="27">
        <v>545744</v>
      </c>
    </row>
    <row r="177" spans="1:8" s="5" customFormat="1" ht="110.25" x14ac:dyDescent="0.25">
      <c r="A177" s="8">
        <v>701</v>
      </c>
      <c r="B177" s="49" t="s">
        <v>18</v>
      </c>
      <c r="C177" s="50">
        <v>1270110680</v>
      </c>
      <c r="D177" s="50">
        <v>611</v>
      </c>
      <c r="E177" s="51" t="s">
        <v>81</v>
      </c>
      <c r="F177" s="42">
        <v>545744</v>
      </c>
      <c r="G177" s="27">
        <v>545744</v>
      </c>
      <c r="H177" s="27">
        <v>545744</v>
      </c>
    </row>
    <row r="178" spans="1:8" s="5" customFormat="1" ht="47.25" x14ac:dyDescent="0.25">
      <c r="A178" s="8">
        <v>701</v>
      </c>
      <c r="B178" s="49" t="s">
        <v>18</v>
      </c>
      <c r="C178" s="50" t="s">
        <v>127</v>
      </c>
      <c r="D178" s="50"/>
      <c r="E178" s="51" t="s">
        <v>128</v>
      </c>
      <c r="F178" s="42">
        <v>500</v>
      </c>
      <c r="G178" s="27">
        <v>500</v>
      </c>
      <c r="H178" s="27">
        <v>500</v>
      </c>
    </row>
    <row r="179" spans="1:8" s="5" customFormat="1" ht="63" x14ac:dyDescent="0.25">
      <c r="A179" s="8">
        <v>701</v>
      </c>
      <c r="B179" s="49" t="s">
        <v>18</v>
      </c>
      <c r="C179" s="50" t="s">
        <v>127</v>
      </c>
      <c r="D179" s="50">
        <v>600</v>
      </c>
      <c r="E179" s="51" t="s">
        <v>11</v>
      </c>
      <c r="F179" s="42">
        <v>500</v>
      </c>
      <c r="G179" s="27">
        <v>500</v>
      </c>
      <c r="H179" s="27">
        <v>500</v>
      </c>
    </row>
    <row r="180" spans="1:8" s="5" customFormat="1" ht="31.5" x14ac:dyDescent="0.25">
      <c r="A180" s="8">
        <v>701</v>
      </c>
      <c r="B180" s="49" t="s">
        <v>18</v>
      </c>
      <c r="C180" s="50" t="s">
        <v>127</v>
      </c>
      <c r="D180" s="50">
        <v>610</v>
      </c>
      <c r="E180" s="51" t="s">
        <v>79</v>
      </c>
      <c r="F180" s="42">
        <v>500</v>
      </c>
      <c r="G180" s="27">
        <v>500</v>
      </c>
      <c r="H180" s="27">
        <v>500</v>
      </c>
    </row>
    <row r="181" spans="1:8" s="5" customFormat="1" ht="31.5" x14ac:dyDescent="0.25">
      <c r="A181" s="8">
        <v>701</v>
      </c>
      <c r="B181" s="49" t="s">
        <v>18</v>
      </c>
      <c r="C181" s="50" t="s">
        <v>127</v>
      </c>
      <c r="D181" s="50">
        <v>612</v>
      </c>
      <c r="E181" s="51" t="s">
        <v>80</v>
      </c>
      <c r="F181" s="42">
        <v>500</v>
      </c>
      <c r="G181" s="27">
        <v>500</v>
      </c>
      <c r="H181" s="27">
        <v>500</v>
      </c>
    </row>
    <row r="182" spans="1:8" s="5" customFormat="1" ht="47.25" x14ac:dyDescent="0.25">
      <c r="A182" s="8">
        <v>701</v>
      </c>
      <c r="B182" s="49" t="s">
        <v>18</v>
      </c>
      <c r="C182" s="50" t="s">
        <v>129</v>
      </c>
      <c r="D182" s="50"/>
      <c r="E182" s="51" t="s">
        <v>128</v>
      </c>
      <c r="F182" s="42">
        <v>962934</v>
      </c>
      <c r="G182" s="27">
        <v>962934</v>
      </c>
      <c r="H182" s="27">
        <v>850100</v>
      </c>
    </row>
    <row r="183" spans="1:8" s="5" customFormat="1" ht="63" x14ac:dyDescent="0.25">
      <c r="A183" s="8">
        <v>701</v>
      </c>
      <c r="B183" s="49" t="s">
        <v>18</v>
      </c>
      <c r="C183" s="50" t="s">
        <v>129</v>
      </c>
      <c r="D183" s="50">
        <v>600</v>
      </c>
      <c r="E183" s="51" t="s">
        <v>11</v>
      </c>
      <c r="F183" s="42">
        <v>962934</v>
      </c>
      <c r="G183" s="27">
        <v>962934</v>
      </c>
      <c r="H183" s="27">
        <v>850100</v>
      </c>
    </row>
    <row r="184" spans="1:8" s="5" customFormat="1" ht="31.5" x14ac:dyDescent="0.25">
      <c r="A184" s="8">
        <v>701</v>
      </c>
      <c r="B184" s="49" t="s">
        <v>18</v>
      </c>
      <c r="C184" s="50" t="s">
        <v>129</v>
      </c>
      <c r="D184" s="50">
        <v>610</v>
      </c>
      <c r="E184" s="51" t="s">
        <v>79</v>
      </c>
      <c r="F184" s="42">
        <v>962934</v>
      </c>
      <c r="G184" s="27">
        <v>962934</v>
      </c>
      <c r="H184" s="27">
        <v>850100</v>
      </c>
    </row>
    <row r="185" spans="1:8" s="5" customFormat="1" ht="110.25" x14ac:dyDescent="0.25">
      <c r="A185" s="8">
        <v>701</v>
      </c>
      <c r="B185" s="49" t="s">
        <v>18</v>
      </c>
      <c r="C185" s="50" t="s">
        <v>129</v>
      </c>
      <c r="D185" s="50">
        <v>611</v>
      </c>
      <c r="E185" s="51" t="s">
        <v>81</v>
      </c>
      <c r="F185" s="42">
        <v>962934</v>
      </c>
      <c r="G185" s="27">
        <v>962934</v>
      </c>
      <c r="H185" s="27">
        <v>850100</v>
      </c>
    </row>
    <row r="186" spans="1:8" s="5" customFormat="1" ht="31.5" x14ac:dyDescent="0.25">
      <c r="A186" s="8">
        <v>701</v>
      </c>
      <c r="B186" s="49" t="s">
        <v>18</v>
      </c>
      <c r="C186" s="50" t="s">
        <v>157</v>
      </c>
      <c r="D186" s="50"/>
      <c r="E186" s="51" t="s">
        <v>158</v>
      </c>
      <c r="F186" s="42">
        <f>F187</f>
        <v>338385</v>
      </c>
      <c r="G186" s="27">
        <v>0</v>
      </c>
      <c r="H186" s="27">
        <v>0</v>
      </c>
    </row>
    <row r="187" spans="1:8" s="5" customFormat="1" ht="63" x14ac:dyDescent="0.25">
      <c r="A187" s="8">
        <v>701</v>
      </c>
      <c r="B187" s="49" t="s">
        <v>18</v>
      </c>
      <c r="C187" s="50" t="s">
        <v>157</v>
      </c>
      <c r="D187" s="50">
        <v>600</v>
      </c>
      <c r="E187" s="51" t="s">
        <v>11</v>
      </c>
      <c r="F187" s="42">
        <f>F188</f>
        <v>338385</v>
      </c>
      <c r="G187" s="27">
        <v>0</v>
      </c>
      <c r="H187" s="27">
        <v>0</v>
      </c>
    </row>
    <row r="188" spans="1:8" s="5" customFormat="1" ht="31.5" x14ac:dyDescent="0.25">
      <c r="A188" s="8">
        <v>701</v>
      </c>
      <c r="B188" s="49" t="s">
        <v>18</v>
      </c>
      <c r="C188" s="50" t="s">
        <v>157</v>
      </c>
      <c r="D188" s="50">
        <v>610</v>
      </c>
      <c r="E188" s="51" t="s">
        <v>79</v>
      </c>
      <c r="F188" s="42">
        <f>F189</f>
        <v>338385</v>
      </c>
      <c r="G188" s="27">
        <v>0</v>
      </c>
      <c r="H188" s="27">
        <v>0</v>
      </c>
    </row>
    <row r="189" spans="1:8" s="5" customFormat="1" ht="31.5" x14ac:dyDescent="0.25">
      <c r="A189" s="8">
        <v>701</v>
      </c>
      <c r="B189" s="49" t="s">
        <v>18</v>
      </c>
      <c r="C189" s="50" t="s">
        <v>157</v>
      </c>
      <c r="D189" s="50">
        <v>612</v>
      </c>
      <c r="E189" s="51" t="s">
        <v>80</v>
      </c>
      <c r="F189" s="42">
        <v>338385</v>
      </c>
      <c r="G189" s="27">
        <v>0</v>
      </c>
      <c r="H189" s="27">
        <v>0</v>
      </c>
    </row>
    <row r="190" spans="1:8" s="5" customFormat="1" ht="15.75" x14ac:dyDescent="0.25">
      <c r="A190" s="7">
        <v>701</v>
      </c>
      <c r="B190" s="16">
        <v>1000</v>
      </c>
      <c r="C190" s="50"/>
      <c r="D190" s="17"/>
      <c r="E190" s="18" t="s">
        <v>82</v>
      </c>
      <c r="F190" s="41">
        <f>F191+F198</f>
        <v>63580</v>
      </c>
      <c r="G190" s="26">
        <f t="shared" ref="G190:H190" si="39">G191+G198</f>
        <v>63580</v>
      </c>
      <c r="H190" s="26">
        <f t="shared" si="39"/>
        <v>63580</v>
      </c>
    </row>
    <row r="191" spans="1:8" s="5" customFormat="1" ht="15.75" x14ac:dyDescent="0.25">
      <c r="A191" s="43">
        <v>701</v>
      </c>
      <c r="B191" s="49">
        <v>1001</v>
      </c>
      <c r="C191" s="50"/>
      <c r="D191" s="50"/>
      <c r="E191" s="51" t="s">
        <v>130</v>
      </c>
      <c r="F191" s="42">
        <f>F192</f>
        <v>48580</v>
      </c>
      <c r="G191" s="27">
        <f t="shared" ref="G191:H193" si="40">G192</f>
        <v>48580</v>
      </c>
      <c r="H191" s="27">
        <f t="shared" si="40"/>
        <v>48580</v>
      </c>
    </row>
    <row r="192" spans="1:8" s="5" customFormat="1" ht="94.5" x14ac:dyDescent="0.25">
      <c r="A192" s="8">
        <v>701</v>
      </c>
      <c r="B192" s="49">
        <v>1001</v>
      </c>
      <c r="C192" s="50">
        <v>1200000000</v>
      </c>
      <c r="D192" s="50"/>
      <c r="E192" s="51" t="s">
        <v>89</v>
      </c>
      <c r="F192" s="42">
        <f>F193</f>
        <v>48580</v>
      </c>
      <c r="G192" s="27">
        <f t="shared" si="40"/>
        <v>48580</v>
      </c>
      <c r="H192" s="27">
        <f t="shared" si="40"/>
        <v>48580</v>
      </c>
    </row>
    <row r="193" spans="1:8" s="5" customFormat="1" ht="47.25" x14ac:dyDescent="0.25">
      <c r="A193" s="8">
        <v>701</v>
      </c>
      <c r="B193" s="49">
        <v>1001</v>
      </c>
      <c r="C193" s="50">
        <v>1250000000</v>
      </c>
      <c r="D193" s="50"/>
      <c r="E193" s="51" t="s">
        <v>131</v>
      </c>
      <c r="F193" s="42">
        <f>F194</f>
        <v>48580</v>
      </c>
      <c r="G193" s="27">
        <f t="shared" si="40"/>
        <v>48580</v>
      </c>
      <c r="H193" s="27">
        <f t="shared" si="40"/>
        <v>48580</v>
      </c>
    </row>
    <row r="194" spans="1:8" s="5" customFormat="1" ht="63" x14ac:dyDescent="0.25">
      <c r="A194" s="8">
        <v>701</v>
      </c>
      <c r="B194" s="49">
        <v>1001</v>
      </c>
      <c r="C194" s="50" t="s">
        <v>132</v>
      </c>
      <c r="D194" s="50"/>
      <c r="E194" s="51" t="s">
        <v>133</v>
      </c>
      <c r="F194" s="42">
        <v>48580</v>
      </c>
      <c r="G194" s="27">
        <v>48580</v>
      </c>
      <c r="H194" s="27">
        <v>48580</v>
      </c>
    </row>
    <row r="195" spans="1:8" s="5" customFormat="1" ht="31.5" x14ac:dyDescent="0.25">
      <c r="A195" s="8">
        <v>701</v>
      </c>
      <c r="B195" s="49">
        <v>1001</v>
      </c>
      <c r="C195" s="50" t="s">
        <v>132</v>
      </c>
      <c r="D195" s="50">
        <v>300</v>
      </c>
      <c r="E195" s="51" t="s">
        <v>134</v>
      </c>
      <c r="F195" s="42">
        <v>48580</v>
      </c>
      <c r="G195" s="27">
        <v>48580</v>
      </c>
      <c r="H195" s="27">
        <v>48580</v>
      </c>
    </row>
    <row r="196" spans="1:8" s="5" customFormat="1" ht="31.5" x14ac:dyDescent="0.25">
      <c r="A196" s="8">
        <v>701</v>
      </c>
      <c r="B196" s="49">
        <v>1001</v>
      </c>
      <c r="C196" s="50" t="s">
        <v>132</v>
      </c>
      <c r="D196" s="50">
        <v>310</v>
      </c>
      <c r="E196" s="51" t="s">
        <v>135</v>
      </c>
      <c r="F196" s="42">
        <v>48580</v>
      </c>
      <c r="G196" s="27">
        <v>48580</v>
      </c>
      <c r="H196" s="27">
        <v>48580</v>
      </c>
    </row>
    <row r="197" spans="1:8" s="5" customFormat="1" ht="31.5" x14ac:dyDescent="0.25">
      <c r="A197" s="8">
        <v>701</v>
      </c>
      <c r="B197" s="49">
        <v>1001</v>
      </c>
      <c r="C197" s="50" t="s">
        <v>132</v>
      </c>
      <c r="D197" s="50">
        <v>312</v>
      </c>
      <c r="E197" s="51" t="s">
        <v>136</v>
      </c>
      <c r="F197" s="42">
        <v>48580</v>
      </c>
      <c r="G197" s="27">
        <v>48580</v>
      </c>
      <c r="H197" s="27">
        <v>48580</v>
      </c>
    </row>
    <row r="198" spans="1:8" s="5" customFormat="1" ht="31.5" x14ac:dyDescent="0.25">
      <c r="A198" s="8">
        <v>701</v>
      </c>
      <c r="B198" s="49">
        <v>1003</v>
      </c>
      <c r="C198" s="50"/>
      <c r="D198" s="50"/>
      <c r="E198" s="51" t="s">
        <v>15</v>
      </c>
      <c r="F198" s="42">
        <f>F199</f>
        <v>15000</v>
      </c>
      <c r="G198" s="27">
        <f t="shared" ref="G198:H200" si="41">G199</f>
        <v>15000</v>
      </c>
      <c r="H198" s="27">
        <f t="shared" si="41"/>
        <v>15000</v>
      </c>
    </row>
    <row r="199" spans="1:8" s="5" customFormat="1" ht="94.5" x14ac:dyDescent="0.25">
      <c r="A199" s="8">
        <v>701</v>
      </c>
      <c r="B199" s="49">
        <v>1003</v>
      </c>
      <c r="C199" s="50">
        <v>1200000000</v>
      </c>
      <c r="D199" s="50"/>
      <c r="E199" s="51" t="s">
        <v>89</v>
      </c>
      <c r="F199" s="42">
        <f>F200</f>
        <v>15000</v>
      </c>
      <c r="G199" s="27">
        <f t="shared" si="41"/>
        <v>15000</v>
      </c>
      <c r="H199" s="27">
        <f t="shared" si="41"/>
        <v>15000</v>
      </c>
    </row>
    <row r="200" spans="1:8" s="5" customFormat="1" ht="47.25" x14ac:dyDescent="0.25">
      <c r="A200" s="8">
        <v>701</v>
      </c>
      <c r="B200" s="49">
        <v>1003</v>
      </c>
      <c r="C200" s="50">
        <v>1250000000</v>
      </c>
      <c r="D200" s="50"/>
      <c r="E200" s="51" t="s">
        <v>131</v>
      </c>
      <c r="F200" s="42">
        <f>F201</f>
        <v>15000</v>
      </c>
      <c r="G200" s="27">
        <f t="shared" si="41"/>
        <v>15000</v>
      </c>
      <c r="H200" s="27">
        <f t="shared" si="41"/>
        <v>15000</v>
      </c>
    </row>
    <row r="201" spans="1:8" s="5" customFormat="1" ht="31.5" x14ac:dyDescent="0.25">
      <c r="A201" s="8">
        <v>701</v>
      </c>
      <c r="B201" s="49">
        <v>1003</v>
      </c>
      <c r="C201" s="50" t="s">
        <v>137</v>
      </c>
      <c r="D201" s="50"/>
      <c r="E201" s="51" t="s">
        <v>138</v>
      </c>
      <c r="F201" s="42">
        <v>15000</v>
      </c>
      <c r="G201" s="27">
        <v>15000</v>
      </c>
      <c r="H201" s="27">
        <v>15000</v>
      </c>
    </row>
    <row r="202" spans="1:8" s="5" customFormat="1" ht="47.25" x14ac:dyDescent="0.25">
      <c r="A202" s="8">
        <v>701</v>
      </c>
      <c r="B202" s="49">
        <v>1003</v>
      </c>
      <c r="C202" s="50" t="s">
        <v>137</v>
      </c>
      <c r="D202" s="50">
        <v>200</v>
      </c>
      <c r="E202" s="51" t="s">
        <v>8</v>
      </c>
      <c r="F202" s="42">
        <v>15000</v>
      </c>
      <c r="G202" s="27">
        <v>15000</v>
      </c>
      <c r="H202" s="27">
        <v>15000</v>
      </c>
    </row>
    <row r="203" spans="1:8" s="5" customFormat="1" ht="63" x14ac:dyDescent="0.25">
      <c r="A203" s="8">
        <v>701</v>
      </c>
      <c r="B203" s="49">
        <v>1003</v>
      </c>
      <c r="C203" s="50" t="s">
        <v>137</v>
      </c>
      <c r="D203" s="50">
        <v>240</v>
      </c>
      <c r="E203" s="51" t="s">
        <v>57</v>
      </c>
      <c r="F203" s="42">
        <v>15000</v>
      </c>
      <c r="G203" s="27">
        <v>15000</v>
      </c>
      <c r="H203" s="27">
        <v>15000</v>
      </c>
    </row>
    <row r="204" spans="1:8" s="5" customFormat="1" ht="31.5" x14ac:dyDescent="0.25">
      <c r="A204" s="8">
        <v>701</v>
      </c>
      <c r="B204" s="49">
        <v>1003</v>
      </c>
      <c r="C204" s="50" t="s">
        <v>137</v>
      </c>
      <c r="D204" s="50">
        <v>244</v>
      </c>
      <c r="E204" s="51" t="s">
        <v>58</v>
      </c>
      <c r="F204" s="42">
        <v>15000</v>
      </c>
      <c r="G204" s="27">
        <v>15000</v>
      </c>
      <c r="H204" s="27">
        <v>15000</v>
      </c>
    </row>
    <row r="205" spans="1:8" s="5" customFormat="1" ht="15.75" x14ac:dyDescent="0.25">
      <c r="A205" s="7">
        <v>701</v>
      </c>
      <c r="B205" s="16">
        <v>1100</v>
      </c>
      <c r="C205" s="17"/>
      <c r="D205" s="17"/>
      <c r="E205" s="18" t="s">
        <v>139</v>
      </c>
      <c r="F205" s="41">
        <f t="shared" ref="F205:H210" si="42">F206</f>
        <v>307358.46000000002</v>
      </c>
      <c r="G205" s="41">
        <f t="shared" si="42"/>
        <v>49000</v>
      </c>
      <c r="H205" s="41">
        <f t="shared" si="42"/>
        <v>9000</v>
      </c>
    </row>
    <row r="206" spans="1:8" s="5" customFormat="1" ht="15.75" x14ac:dyDescent="0.25">
      <c r="A206" s="8">
        <v>701</v>
      </c>
      <c r="B206" s="49">
        <v>1101</v>
      </c>
      <c r="C206" s="50"/>
      <c r="D206" s="50"/>
      <c r="E206" s="51" t="s">
        <v>140</v>
      </c>
      <c r="F206" s="42">
        <f t="shared" si="42"/>
        <v>307358.46000000002</v>
      </c>
      <c r="G206" s="27">
        <f t="shared" si="42"/>
        <v>49000</v>
      </c>
      <c r="H206" s="27">
        <f t="shared" si="42"/>
        <v>9000</v>
      </c>
    </row>
    <row r="207" spans="1:8" s="5" customFormat="1" ht="94.5" x14ac:dyDescent="0.25">
      <c r="A207" s="43">
        <v>701</v>
      </c>
      <c r="B207" s="49">
        <v>1101</v>
      </c>
      <c r="C207" s="50">
        <v>1200000000</v>
      </c>
      <c r="D207" s="50"/>
      <c r="E207" s="51" t="s">
        <v>89</v>
      </c>
      <c r="F207" s="42">
        <f t="shared" si="42"/>
        <v>307358.46000000002</v>
      </c>
      <c r="G207" s="27">
        <f t="shared" si="42"/>
        <v>49000</v>
      </c>
      <c r="H207" s="27">
        <f t="shared" si="42"/>
        <v>9000</v>
      </c>
    </row>
    <row r="208" spans="1:8" s="5" customFormat="1" ht="78.75" x14ac:dyDescent="0.25">
      <c r="A208" s="8">
        <v>701</v>
      </c>
      <c r="B208" s="49">
        <v>1101</v>
      </c>
      <c r="C208" s="50">
        <v>1240000000</v>
      </c>
      <c r="D208" s="50"/>
      <c r="E208" s="51" t="s">
        <v>141</v>
      </c>
      <c r="F208" s="42">
        <f t="shared" si="42"/>
        <v>307358.46000000002</v>
      </c>
      <c r="G208" s="27">
        <f t="shared" si="42"/>
        <v>49000</v>
      </c>
      <c r="H208" s="27">
        <f t="shared" si="42"/>
        <v>9000</v>
      </c>
    </row>
    <row r="209" spans="1:8" s="5" customFormat="1" ht="31.5" x14ac:dyDescent="0.25">
      <c r="A209" s="8">
        <v>701</v>
      </c>
      <c r="B209" s="49">
        <v>1101</v>
      </c>
      <c r="C209" s="50" t="s">
        <v>142</v>
      </c>
      <c r="D209" s="50"/>
      <c r="E209" s="51" t="s">
        <v>143</v>
      </c>
      <c r="F209" s="42">
        <f t="shared" si="42"/>
        <v>307358.46000000002</v>
      </c>
      <c r="G209" s="27">
        <f t="shared" si="42"/>
        <v>49000</v>
      </c>
      <c r="H209" s="27">
        <f t="shared" si="42"/>
        <v>9000</v>
      </c>
    </row>
    <row r="210" spans="1:8" s="5" customFormat="1" ht="47.25" x14ac:dyDescent="0.25">
      <c r="A210" s="8">
        <v>701</v>
      </c>
      <c r="B210" s="49">
        <v>1101</v>
      </c>
      <c r="C210" s="50" t="s">
        <v>142</v>
      </c>
      <c r="D210" s="50">
        <v>200</v>
      </c>
      <c r="E210" s="51" t="s">
        <v>8</v>
      </c>
      <c r="F210" s="42">
        <f t="shared" si="42"/>
        <v>307358.46000000002</v>
      </c>
      <c r="G210" s="27">
        <f t="shared" si="42"/>
        <v>49000</v>
      </c>
      <c r="H210" s="27">
        <f t="shared" si="42"/>
        <v>9000</v>
      </c>
    </row>
    <row r="211" spans="1:8" s="5" customFormat="1" ht="63" x14ac:dyDescent="0.25">
      <c r="A211" s="8">
        <v>701</v>
      </c>
      <c r="B211" s="49">
        <v>1101</v>
      </c>
      <c r="C211" s="50" t="s">
        <v>142</v>
      </c>
      <c r="D211" s="50">
        <v>240</v>
      </c>
      <c r="E211" s="51" t="s">
        <v>57</v>
      </c>
      <c r="F211" s="42">
        <f>SUM(F212:F213)</f>
        <v>307358.46000000002</v>
      </c>
      <c r="G211" s="27">
        <f t="shared" ref="G211:H211" si="43">G212+G213</f>
        <v>49000</v>
      </c>
      <c r="H211" s="27">
        <f t="shared" si="43"/>
        <v>9000</v>
      </c>
    </row>
    <row r="212" spans="1:8" s="5" customFormat="1" ht="31.5" x14ac:dyDescent="0.25">
      <c r="A212" s="8">
        <v>701</v>
      </c>
      <c r="B212" s="49">
        <v>1101</v>
      </c>
      <c r="C212" s="50" t="s">
        <v>142</v>
      </c>
      <c r="D212" s="50">
        <v>244</v>
      </c>
      <c r="E212" s="51" t="s">
        <v>58</v>
      </c>
      <c r="F212" s="42">
        <v>217559</v>
      </c>
      <c r="G212" s="27">
        <v>0</v>
      </c>
      <c r="H212" s="27">
        <v>0</v>
      </c>
    </row>
    <row r="213" spans="1:8" s="5" customFormat="1" ht="15.75" x14ac:dyDescent="0.25">
      <c r="A213" s="46">
        <v>701</v>
      </c>
      <c r="B213" s="49" t="s">
        <v>144</v>
      </c>
      <c r="C213" s="50" t="s">
        <v>142</v>
      </c>
      <c r="D213" s="50">
        <v>247</v>
      </c>
      <c r="E213" s="51" t="s">
        <v>59</v>
      </c>
      <c r="F213" s="42">
        <v>89799.46</v>
      </c>
      <c r="G213" s="27">
        <v>49000</v>
      </c>
      <c r="H213" s="27">
        <v>9000</v>
      </c>
    </row>
    <row r="214" spans="1:8" s="5" customFormat="1" ht="63" x14ac:dyDescent="0.25">
      <c r="A214" s="47">
        <v>701</v>
      </c>
      <c r="B214" s="16">
        <v>1400</v>
      </c>
      <c r="C214" s="17"/>
      <c r="D214" s="17"/>
      <c r="E214" s="18" t="s">
        <v>83</v>
      </c>
      <c r="F214" s="41">
        <f>F215</f>
        <v>100000</v>
      </c>
      <c r="G214" s="26">
        <f t="shared" ref="G214:H214" si="44">G215</f>
        <v>0</v>
      </c>
      <c r="H214" s="26">
        <f t="shared" si="44"/>
        <v>0</v>
      </c>
    </row>
    <row r="215" spans="1:8" s="5" customFormat="1" ht="31.5" x14ac:dyDescent="0.25">
      <c r="A215" s="46">
        <v>701</v>
      </c>
      <c r="B215" s="49">
        <v>1403</v>
      </c>
      <c r="C215" s="50"/>
      <c r="D215" s="50"/>
      <c r="E215" s="51" t="s">
        <v>22</v>
      </c>
      <c r="F215" s="42">
        <v>100000</v>
      </c>
      <c r="G215" s="27">
        <v>0</v>
      </c>
      <c r="H215" s="27">
        <v>0</v>
      </c>
    </row>
    <row r="216" spans="1:8" s="5" customFormat="1" ht="94.5" x14ac:dyDescent="0.25">
      <c r="A216" s="46">
        <v>701</v>
      </c>
      <c r="B216" s="49">
        <v>1403</v>
      </c>
      <c r="C216" s="50">
        <v>1200000000</v>
      </c>
      <c r="D216" s="50"/>
      <c r="E216" s="51" t="s">
        <v>89</v>
      </c>
      <c r="F216" s="42">
        <v>100000</v>
      </c>
      <c r="G216" s="27">
        <v>0</v>
      </c>
      <c r="H216" s="27">
        <v>0</v>
      </c>
    </row>
    <row r="217" spans="1:8" s="5" customFormat="1" ht="15.75" x14ac:dyDescent="0.25">
      <c r="A217" s="46">
        <v>701</v>
      </c>
      <c r="B217" s="49">
        <v>1403</v>
      </c>
      <c r="C217" s="50">
        <v>1290000000</v>
      </c>
      <c r="D217" s="50"/>
      <c r="E217" s="51" t="s">
        <v>4</v>
      </c>
      <c r="F217" s="42">
        <v>100000</v>
      </c>
      <c r="G217" s="27">
        <v>0</v>
      </c>
      <c r="H217" s="27">
        <v>0</v>
      </c>
    </row>
    <row r="218" spans="1:8" s="5" customFormat="1" ht="78.75" x14ac:dyDescent="0.25">
      <c r="A218" s="46">
        <v>701</v>
      </c>
      <c r="B218" s="49">
        <v>1403</v>
      </c>
      <c r="C218" s="50" t="s">
        <v>145</v>
      </c>
      <c r="D218" s="50"/>
      <c r="E218" s="51" t="s">
        <v>84</v>
      </c>
      <c r="F218" s="42">
        <v>100000</v>
      </c>
      <c r="G218" s="27">
        <v>0</v>
      </c>
      <c r="H218" s="27">
        <v>0</v>
      </c>
    </row>
    <row r="219" spans="1:8" s="5" customFormat="1" ht="15.75" x14ac:dyDescent="0.25">
      <c r="A219" s="46">
        <v>701</v>
      </c>
      <c r="B219" s="49">
        <v>1403</v>
      </c>
      <c r="C219" s="50" t="s">
        <v>145</v>
      </c>
      <c r="D219" s="50">
        <v>500</v>
      </c>
      <c r="E219" s="51" t="s">
        <v>13</v>
      </c>
      <c r="F219" s="42">
        <v>100000</v>
      </c>
      <c r="G219" s="27">
        <v>0</v>
      </c>
      <c r="H219" s="27">
        <v>0</v>
      </c>
    </row>
    <row r="220" spans="1:8" s="5" customFormat="1" ht="15.75" x14ac:dyDescent="0.25">
      <c r="A220" s="46">
        <v>701</v>
      </c>
      <c r="B220" s="49">
        <v>1403</v>
      </c>
      <c r="C220" s="50" t="s">
        <v>145</v>
      </c>
      <c r="D220" s="50">
        <v>540</v>
      </c>
      <c r="E220" s="51" t="s">
        <v>73</v>
      </c>
      <c r="F220" s="42">
        <v>100000</v>
      </c>
      <c r="G220" s="27">
        <v>0</v>
      </c>
      <c r="H220" s="27">
        <v>0</v>
      </c>
    </row>
    <row r="221" spans="1:8" s="5" customFormat="1" x14ac:dyDescent="0.25"/>
    <row r="222" spans="1:8" s="5" customFormat="1" x14ac:dyDescent="0.25"/>
    <row r="223" spans="1:8" s="5" customFormat="1" x14ac:dyDescent="0.25"/>
    <row r="224" spans="1:8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pans="3:3" s="5" customFormat="1" x14ac:dyDescent="0.25"/>
    <row r="562" spans="3:3" s="5" customFormat="1" x14ac:dyDescent="0.25"/>
    <row r="563" spans="3:3" s="5" customFormat="1" x14ac:dyDescent="0.25"/>
    <row r="564" spans="3:3" s="5" customFormat="1" x14ac:dyDescent="0.25"/>
    <row r="565" spans="3:3" s="5" customFormat="1" x14ac:dyDescent="0.25"/>
    <row r="566" spans="3:3" s="5" customFormat="1" x14ac:dyDescent="0.25"/>
    <row r="567" spans="3:3" s="5" customFormat="1" x14ac:dyDescent="0.25"/>
    <row r="568" spans="3:3" s="5" customFormat="1" x14ac:dyDescent="0.25"/>
    <row r="569" spans="3:3" s="5" customFormat="1" ht="18.75" x14ac:dyDescent="0.25">
      <c r="C569" s="6"/>
    </row>
    <row r="570" spans="3:3" s="5" customFormat="1" x14ac:dyDescent="0.25"/>
    <row r="571" spans="3:3" s="5" customFormat="1" x14ac:dyDescent="0.25"/>
    <row r="572" spans="3:3" s="5" customFormat="1" x14ac:dyDescent="0.25"/>
    <row r="573" spans="3:3" s="5" customFormat="1" x14ac:dyDescent="0.25"/>
    <row r="574" spans="3:3" s="5" customFormat="1" x14ac:dyDescent="0.25"/>
    <row r="575" spans="3:3" s="5" customFormat="1" x14ac:dyDescent="0.25"/>
    <row r="576" spans="3:3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="5" customFormat="1" x14ac:dyDescent="0.25"/>
    <row r="1234" s="5" customFormat="1" x14ac:dyDescent="0.25"/>
    <row r="1235" s="5" customFormat="1" x14ac:dyDescent="0.25"/>
    <row r="1236" s="5" customFormat="1" x14ac:dyDescent="0.25"/>
    <row r="1237" s="5" customFormat="1" x14ac:dyDescent="0.25"/>
    <row r="1238" s="5" customFormat="1" x14ac:dyDescent="0.25"/>
    <row r="1239" s="5" customFormat="1" x14ac:dyDescent="0.25"/>
    <row r="1240" s="5" customFormat="1" x14ac:dyDescent="0.25"/>
    <row r="1241" s="5" customFormat="1" x14ac:dyDescent="0.25"/>
    <row r="1242" s="5" customFormat="1" x14ac:dyDescent="0.25"/>
    <row r="1243" s="5" customFormat="1" x14ac:dyDescent="0.25"/>
    <row r="1244" s="5" customFormat="1" x14ac:dyDescent="0.25"/>
    <row r="1245" s="5" customFormat="1" x14ac:dyDescent="0.25"/>
    <row r="1246" s="5" customFormat="1" x14ac:dyDescent="0.25"/>
    <row r="1247" s="5" customFormat="1" x14ac:dyDescent="0.25"/>
    <row r="1248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="5" customFormat="1" x14ac:dyDescent="0.25"/>
    <row r="1266" s="5" customFormat="1" x14ac:dyDescent="0.25"/>
    <row r="1267" s="5" customFormat="1" x14ac:dyDescent="0.25"/>
    <row r="1268" s="5" customFormat="1" x14ac:dyDescent="0.25"/>
    <row r="1269" s="5" customFormat="1" x14ac:dyDescent="0.25"/>
    <row r="1270" s="5" customFormat="1" x14ac:dyDescent="0.25"/>
    <row r="1271" s="5" customFormat="1" x14ac:dyDescent="0.25"/>
    <row r="1272" s="5" customFormat="1" x14ac:dyDescent="0.25"/>
    <row r="1273" s="5" customFormat="1" x14ac:dyDescent="0.25"/>
    <row r="1274" s="5" customFormat="1" x14ac:dyDescent="0.25"/>
    <row r="1275" s="5" customFormat="1" x14ac:dyDescent="0.25"/>
    <row r="1276" s="5" customFormat="1" x14ac:dyDescent="0.25"/>
    <row r="1277" s="5" customFormat="1" x14ac:dyDescent="0.25"/>
    <row r="1278" s="5" customFormat="1" x14ac:dyDescent="0.25"/>
    <row r="1279" s="5" customFormat="1" x14ac:dyDescent="0.25"/>
    <row r="1280" s="5" customFormat="1" x14ac:dyDescent="0.25"/>
    <row r="1281" s="5" customFormat="1" x14ac:dyDescent="0.25"/>
    <row r="1282" s="5" customFormat="1" x14ac:dyDescent="0.25"/>
    <row r="1283" s="5" customFormat="1" x14ac:dyDescent="0.25"/>
    <row r="1284" s="5" customFormat="1" x14ac:dyDescent="0.25"/>
    <row r="1285" s="5" customFormat="1" x14ac:dyDescent="0.25"/>
    <row r="1286" s="5" customFormat="1" x14ac:dyDescent="0.25"/>
    <row r="1287" s="5" customFormat="1" x14ac:dyDescent="0.25"/>
    <row r="1288" s="5" customFormat="1" x14ac:dyDescent="0.25"/>
    <row r="1289" s="5" customFormat="1" x14ac:dyDescent="0.25"/>
    <row r="1290" s="5" customFormat="1" x14ac:dyDescent="0.25"/>
    <row r="1291" s="5" customFormat="1" x14ac:dyDescent="0.25"/>
    <row r="1292" s="5" customFormat="1" x14ac:dyDescent="0.25"/>
    <row r="1293" s="5" customFormat="1" x14ac:dyDescent="0.25"/>
    <row r="1294" s="5" customFormat="1" x14ac:dyDescent="0.25"/>
    <row r="1295" s="5" customFormat="1" x14ac:dyDescent="0.25"/>
    <row r="1296" s="5" customFormat="1" x14ac:dyDescent="0.25"/>
    <row r="1297" s="5" customFormat="1" x14ac:dyDescent="0.25"/>
    <row r="1298" s="5" customFormat="1" x14ac:dyDescent="0.25"/>
    <row r="1299" s="5" customFormat="1" x14ac:dyDescent="0.25"/>
    <row r="1300" s="5" customFormat="1" x14ac:dyDescent="0.25"/>
    <row r="1301" s="5" customFormat="1" x14ac:dyDescent="0.25"/>
    <row r="1302" s="5" customFormat="1" x14ac:dyDescent="0.25"/>
    <row r="1303" s="5" customFormat="1" x14ac:dyDescent="0.25"/>
    <row r="1304" s="5" customFormat="1" x14ac:dyDescent="0.25"/>
    <row r="1305" s="5" customFormat="1" x14ac:dyDescent="0.25"/>
    <row r="1306" s="5" customFormat="1" x14ac:dyDescent="0.25"/>
    <row r="1307" s="5" customFormat="1" x14ac:dyDescent="0.25"/>
    <row r="1308" s="5" customFormat="1" x14ac:dyDescent="0.25"/>
    <row r="1309" s="5" customFormat="1" x14ac:dyDescent="0.25"/>
    <row r="1310" s="5" customFormat="1" x14ac:dyDescent="0.25"/>
    <row r="1311" s="5" customFormat="1" x14ac:dyDescent="0.25"/>
    <row r="1312" s="5" customFormat="1" x14ac:dyDescent="0.25"/>
    <row r="1313" s="5" customFormat="1" x14ac:dyDescent="0.25"/>
    <row r="1314" s="5" customFormat="1" x14ac:dyDescent="0.25"/>
    <row r="1315" s="5" customFormat="1" x14ac:dyDescent="0.25"/>
    <row r="1316" s="5" customFormat="1" x14ac:dyDescent="0.25"/>
    <row r="1317" s="5" customFormat="1" x14ac:dyDescent="0.25"/>
    <row r="1318" s="5" customFormat="1" x14ac:dyDescent="0.25"/>
    <row r="1319" s="5" customFormat="1" x14ac:dyDescent="0.25"/>
    <row r="1320" s="5" customFormat="1" x14ac:dyDescent="0.25"/>
    <row r="1321" s="5" customFormat="1" x14ac:dyDescent="0.25"/>
    <row r="1322" s="5" customFormat="1" x14ac:dyDescent="0.25"/>
    <row r="1323" s="5" customFormat="1" x14ac:dyDescent="0.25"/>
    <row r="1324" s="5" customFormat="1" x14ac:dyDescent="0.25"/>
    <row r="1325" s="5" customFormat="1" x14ac:dyDescent="0.25"/>
    <row r="1326" s="5" customFormat="1" x14ac:dyDescent="0.25"/>
    <row r="1327" s="5" customFormat="1" x14ac:dyDescent="0.25"/>
    <row r="1328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="5" customFormat="1" x14ac:dyDescent="0.25"/>
    <row r="1346" s="5" customFormat="1" x14ac:dyDescent="0.25"/>
    <row r="1347" s="5" customFormat="1" x14ac:dyDescent="0.25"/>
    <row r="1348" s="5" customFormat="1" x14ac:dyDescent="0.25"/>
    <row r="1349" s="5" customFormat="1" x14ac:dyDescent="0.25"/>
    <row r="1350" s="5" customFormat="1" x14ac:dyDescent="0.25"/>
    <row r="1351" s="5" customFormat="1" x14ac:dyDescent="0.25"/>
    <row r="1352" s="5" customFormat="1" x14ac:dyDescent="0.25"/>
    <row r="1353" s="5" customFormat="1" x14ac:dyDescent="0.25"/>
    <row r="1354" s="5" customFormat="1" x14ac:dyDescent="0.25"/>
    <row r="1355" s="5" customFormat="1" x14ac:dyDescent="0.25"/>
    <row r="1356" s="5" customFormat="1" x14ac:dyDescent="0.25"/>
    <row r="1357" s="5" customFormat="1" x14ac:dyDescent="0.25"/>
    <row r="1358" s="5" customFormat="1" x14ac:dyDescent="0.25"/>
    <row r="1359" s="5" customFormat="1" x14ac:dyDescent="0.25"/>
    <row r="1360" s="5" customFormat="1" x14ac:dyDescent="0.25"/>
    <row r="1361" s="5" customFormat="1" x14ac:dyDescent="0.25"/>
    <row r="1362" s="5" customFormat="1" x14ac:dyDescent="0.25"/>
    <row r="1363" s="5" customFormat="1" x14ac:dyDescent="0.25"/>
    <row r="1364" s="5" customFormat="1" x14ac:dyDescent="0.25"/>
    <row r="1365" s="5" customFormat="1" x14ac:dyDescent="0.25"/>
    <row r="1366" s="5" customFormat="1" x14ac:dyDescent="0.25"/>
    <row r="1367" s="5" customFormat="1" x14ac:dyDescent="0.25"/>
    <row r="1368" s="5" customFormat="1" x14ac:dyDescent="0.25"/>
    <row r="1369" s="5" customFormat="1" x14ac:dyDescent="0.25"/>
    <row r="1370" s="5" customFormat="1" x14ac:dyDescent="0.25"/>
    <row r="1371" s="5" customFormat="1" x14ac:dyDescent="0.25"/>
    <row r="1372" s="5" customFormat="1" x14ac:dyDescent="0.25"/>
    <row r="1373" s="5" customFormat="1" x14ac:dyDescent="0.25"/>
    <row r="1374" s="5" customFormat="1" x14ac:dyDescent="0.25"/>
    <row r="1375" s="5" customFormat="1" x14ac:dyDescent="0.25"/>
    <row r="1376" s="5" customFormat="1" x14ac:dyDescent="0.25"/>
    <row r="1377" s="5" customFormat="1" x14ac:dyDescent="0.25"/>
    <row r="1378" s="5" customFormat="1" x14ac:dyDescent="0.25"/>
    <row r="1379" s="5" customFormat="1" x14ac:dyDescent="0.25"/>
    <row r="1380" s="5" customFormat="1" x14ac:dyDescent="0.25"/>
    <row r="1381" s="5" customFormat="1" x14ac:dyDescent="0.25"/>
    <row r="1382" s="5" customFormat="1" x14ac:dyDescent="0.25"/>
    <row r="1383" s="5" customFormat="1" x14ac:dyDescent="0.25"/>
    <row r="1384" s="5" customFormat="1" x14ac:dyDescent="0.25"/>
    <row r="1385" s="5" customFormat="1" x14ac:dyDescent="0.25"/>
    <row r="1386" s="5" customFormat="1" x14ac:dyDescent="0.25"/>
    <row r="1387" s="5" customFormat="1" x14ac:dyDescent="0.25"/>
    <row r="1388" s="5" customFormat="1" x14ac:dyDescent="0.25"/>
    <row r="1389" s="5" customFormat="1" x14ac:dyDescent="0.25"/>
    <row r="1390" s="5" customFormat="1" x14ac:dyDescent="0.25"/>
    <row r="1391" s="5" customFormat="1" x14ac:dyDescent="0.25"/>
    <row r="1392" s="5" customFormat="1" x14ac:dyDescent="0.25"/>
    <row r="1393" s="5" customFormat="1" x14ac:dyDescent="0.25"/>
    <row r="1394" s="5" customFormat="1" x14ac:dyDescent="0.25"/>
    <row r="1395" s="5" customFormat="1" x14ac:dyDescent="0.25"/>
    <row r="1396" s="5" customFormat="1" x14ac:dyDescent="0.25"/>
    <row r="1397" s="5" customFormat="1" x14ac:dyDescent="0.25"/>
    <row r="1398" s="5" customFormat="1" x14ac:dyDescent="0.25"/>
    <row r="1399" s="5" customFormat="1" x14ac:dyDescent="0.25"/>
    <row r="1400" s="5" customFormat="1" x14ac:dyDescent="0.25"/>
    <row r="1401" s="5" customFormat="1" x14ac:dyDescent="0.25"/>
    <row r="1402" s="5" customFormat="1" x14ac:dyDescent="0.25"/>
    <row r="1403" s="5" customFormat="1" x14ac:dyDescent="0.25"/>
    <row r="1404" s="5" customFormat="1" x14ac:dyDescent="0.25"/>
    <row r="1405" s="5" customFormat="1" x14ac:dyDescent="0.25"/>
    <row r="1406" s="5" customFormat="1" x14ac:dyDescent="0.25"/>
    <row r="1407" s="5" customFormat="1" x14ac:dyDescent="0.25"/>
    <row r="1408" s="5" customFormat="1" x14ac:dyDescent="0.25"/>
    <row r="1409" s="5" customFormat="1" x14ac:dyDescent="0.25"/>
    <row r="1410" s="5" customFormat="1" x14ac:dyDescent="0.25"/>
    <row r="1411" s="5" customFormat="1" x14ac:dyDescent="0.25"/>
    <row r="1412" s="5" customFormat="1" x14ac:dyDescent="0.25"/>
    <row r="1413" s="5" customFormat="1" x14ac:dyDescent="0.25"/>
    <row r="1414" s="5" customFormat="1" x14ac:dyDescent="0.25"/>
    <row r="1415" s="5" customFormat="1" x14ac:dyDescent="0.25"/>
    <row r="1416" s="5" customFormat="1" x14ac:dyDescent="0.25"/>
    <row r="1417" s="5" customFormat="1" x14ac:dyDescent="0.25"/>
    <row r="1418" s="5" customFormat="1" x14ac:dyDescent="0.25"/>
    <row r="1419" s="5" customFormat="1" x14ac:dyDescent="0.25"/>
    <row r="1420" s="5" customFormat="1" x14ac:dyDescent="0.25"/>
    <row r="1421" s="5" customFormat="1" x14ac:dyDescent="0.25"/>
    <row r="1422" s="5" customFormat="1" x14ac:dyDescent="0.25"/>
    <row r="1423" s="5" customFormat="1" x14ac:dyDescent="0.25"/>
    <row r="1424" s="5" customFormat="1" x14ac:dyDescent="0.25"/>
    <row r="1425" s="5" customFormat="1" x14ac:dyDescent="0.25"/>
    <row r="1426" s="5" customFormat="1" x14ac:dyDescent="0.25"/>
    <row r="1427" s="5" customFormat="1" x14ac:dyDescent="0.25"/>
    <row r="1428" s="5" customFormat="1" x14ac:dyDescent="0.25"/>
    <row r="1429" s="5" customFormat="1" x14ac:dyDescent="0.25"/>
    <row r="1430" s="5" customFormat="1" x14ac:dyDescent="0.25"/>
    <row r="1431" s="5" customFormat="1" x14ac:dyDescent="0.25"/>
    <row r="1432" s="5" customFormat="1" x14ac:dyDescent="0.25"/>
    <row r="1433" s="5" customFormat="1" x14ac:dyDescent="0.25"/>
    <row r="1434" s="5" customFormat="1" x14ac:dyDescent="0.25"/>
    <row r="1435" s="5" customFormat="1" x14ac:dyDescent="0.25"/>
    <row r="1436" s="5" customFormat="1" x14ac:dyDescent="0.25"/>
    <row r="1437" s="5" customFormat="1" x14ac:dyDescent="0.25"/>
    <row r="1438" s="5" customFormat="1" x14ac:dyDescent="0.25"/>
    <row r="1439" s="5" customFormat="1" x14ac:dyDescent="0.25"/>
    <row r="1440" s="5" customFormat="1" x14ac:dyDescent="0.25"/>
    <row r="1441" s="5" customFormat="1" x14ac:dyDescent="0.25"/>
    <row r="1442" s="5" customFormat="1" x14ac:dyDescent="0.25"/>
    <row r="1443" s="5" customFormat="1" x14ac:dyDescent="0.25"/>
    <row r="1444" s="5" customFormat="1" x14ac:dyDescent="0.25"/>
    <row r="1445" s="5" customFormat="1" x14ac:dyDescent="0.25"/>
    <row r="1446" s="5" customFormat="1" x14ac:dyDescent="0.25"/>
    <row r="1447" s="5" customFormat="1" x14ac:dyDescent="0.25"/>
    <row r="1448" s="5" customFormat="1" x14ac:dyDescent="0.25"/>
    <row r="1449" s="5" customFormat="1" x14ac:dyDescent="0.25"/>
    <row r="1450" s="5" customFormat="1" x14ac:dyDescent="0.25"/>
    <row r="1451" s="5" customFormat="1" x14ac:dyDescent="0.25"/>
    <row r="1452" s="5" customFormat="1" x14ac:dyDescent="0.25"/>
    <row r="1453" s="5" customFormat="1" x14ac:dyDescent="0.25"/>
    <row r="1454" s="5" customFormat="1" x14ac:dyDescent="0.25"/>
    <row r="1455" s="5" customFormat="1" x14ac:dyDescent="0.25"/>
    <row r="1456" s="5" customFormat="1" x14ac:dyDescent="0.25"/>
    <row r="1457" s="5" customFormat="1" x14ac:dyDescent="0.25"/>
    <row r="1458" s="5" customFormat="1" x14ac:dyDescent="0.25"/>
    <row r="1459" s="5" customFormat="1" x14ac:dyDescent="0.25"/>
    <row r="1460" s="5" customFormat="1" x14ac:dyDescent="0.25"/>
    <row r="1461" s="5" customFormat="1" x14ac:dyDescent="0.25"/>
    <row r="1462" s="5" customFormat="1" x14ac:dyDescent="0.25"/>
    <row r="1463" s="5" customFormat="1" x14ac:dyDescent="0.25"/>
    <row r="1464" s="5" customFormat="1" x14ac:dyDescent="0.25"/>
    <row r="1465" s="5" customFormat="1" x14ac:dyDescent="0.25"/>
    <row r="1466" s="5" customFormat="1" x14ac:dyDescent="0.25"/>
    <row r="1467" s="5" customFormat="1" x14ac:dyDescent="0.25"/>
    <row r="1468" s="5" customFormat="1" x14ac:dyDescent="0.25"/>
    <row r="1469" s="5" customFormat="1" x14ac:dyDescent="0.25"/>
    <row r="1470" s="5" customFormat="1" x14ac:dyDescent="0.25"/>
    <row r="1471" s="5" customFormat="1" x14ac:dyDescent="0.25"/>
    <row r="1472" s="5" customFormat="1" x14ac:dyDescent="0.25"/>
    <row r="1473" s="5" customFormat="1" x14ac:dyDescent="0.25"/>
    <row r="1474" s="5" customFormat="1" x14ac:dyDescent="0.25"/>
    <row r="1475" s="5" customFormat="1" x14ac:dyDescent="0.25"/>
    <row r="1476" s="5" customFormat="1" x14ac:dyDescent="0.25"/>
    <row r="1477" s="5" customFormat="1" x14ac:dyDescent="0.25"/>
    <row r="1478" s="5" customFormat="1" x14ac:dyDescent="0.25"/>
    <row r="1479" s="5" customFormat="1" x14ac:dyDescent="0.25"/>
    <row r="1480" s="5" customFormat="1" x14ac:dyDescent="0.25"/>
    <row r="1481" s="5" customFormat="1" x14ac:dyDescent="0.25"/>
    <row r="1482" s="5" customFormat="1" x14ac:dyDescent="0.25"/>
    <row r="1483" s="5" customFormat="1" x14ac:dyDescent="0.25"/>
    <row r="1484" s="5" customFormat="1" x14ac:dyDescent="0.25"/>
    <row r="1485" s="5" customFormat="1" x14ac:dyDescent="0.25"/>
    <row r="1486" s="5" customFormat="1" x14ac:dyDescent="0.25"/>
    <row r="1487" s="5" customFormat="1" x14ac:dyDescent="0.25"/>
    <row r="1488" s="5" customFormat="1" x14ac:dyDescent="0.25"/>
    <row r="1489" s="5" customFormat="1" x14ac:dyDescent="0.25"/>
    <row r="1490" s="5" customFormat="1" x14ac:dyDescent="0.25"/>
    <row r="1491" s="5" customFormat="1" x14ac:dyDescent="0.25"/>
    <row r="1492" s="5" customFormat="1" x14ac:dyDescent="0.25"/>
    <row r="1493" s="5" customFormat="1" x14ac:dyDescent="0.25"/>
    <row r="1494" s="5" customFormat="1" x14ac:dyDescent="0.25"/>
    <row r="1495" s="5" customFormat="1" x14ac:dyDescent="0.25"/>
    <row r="1496" s="5" customFormat="1" x14ac:dyDescent="0.25"/>
    <row r="1497" s="5" customFormat="1" x14ac:dyDescent="0.25"/>
    <row r="1498" s="5" customFormat="1" x14ac:dyDescent="0.25"/>
    <row r="1499" s="5" customFormat="1" x14ac:dyDescent="0.25"/>
    <row r="1500" s="5" customFormat="1" x14ac:dyDescent="0.25"/>
    <row r="1501" s="5" customFormat="1" x14ac:dyDescent="0.25"/>
    <row r="1502" s="5" customFormat="1" x14ac:dyDescent="0.25"/>
    <row r="1503" s="5" customFormat="1" x14ac:dyDescent="0.25"/>
    <row r="1504" s="5" customFormat="1" x14ac:dyDescent="0.25"/>
    <row r="1505" s="5" customFormat="1" x14ac:dyDescent="0.25"/>
    <row r="1506" s="5" customFormat="1" x14ac:dyDescent="0.25"/>
    <row r="1507" s="5" customFormat="1" x14ac:dyDescent="0.25"/>
    <row r="1508" s="5" customFormat="1" x14ac:dyDescent="0.25"/>
    <row r="1509" s="5" customFormat="1" x14ac:dyDescent="0.25"/>
    <row r="1510" s="5" customFormat="1" x14ac:dyDescent="0.25"/>
    <row r="1511" s="5" customFormat="1" x14ac:dyDescent="0.25"/>
    <row r="1512" s="5" customFormat="1" x14ac:dyDescent="0.25"/>
    <row r="1513" s="5" customFormat="1" x14ac:dyDescent="0.25"/>
    <row r="1514" s="5" customFormat="1" x14ac:dyDescent="0.25"/>
    <row r="1515" s="5" customFormat="1" x14ac:dyDescent="0.25"/>
    <row r="1516" s="5" customFormat="1" x14ac:dyDescent="0.25"/>
    <row r="1517" s="5" customFormat="1" x14ac:dyDescent="0.25"/>
    <row r="1518" s="5" customFormat="1" x14ac:dyDescent="0.25"/>
    <row r="1519" s="5" customFormat="1" x14ac:dyDescent="0.25"/>
    <row r="1520" s="5" customFormat="1" x14ac:dyDescent="0.25"/>
    <row r="1521" s="5" customFormat="1" x14ac:dyDescent="0.25"/>
    <row r="1522" s="5" customFormat="1" x14ac:dyDescent="0.25"/>
    <row r="1523" s="5" customFormat="1" x14ac:dyDescent="0.25"/>
    <row r="1524" s="5" customFormat="1" x14ac:dyDescent="0.25"/>
    <row r="1525" s="5" customFormat="1" x14ac:dyDescent="0.25"/>
    <row r="1526" s="5" customFormat="1" x14ac:dyDescent="0.25"/>
    <row r="1527" s="5" customFormat="1" x14ac:dyDescent="0.25"/>
    <row r="1528" s="5" customFormat="1" x14ac:dyDescent="0.25"/>
    <row r="1529" s="5" customFormat="1" x14ac:dyDescent="0.25"/>
    <row r="1530" s="5" customFormat="1" x14ac:dyDescent="0.25"/>
    <row r="1531" s="5" customFormat="1" x14ac:dyDescent="0.25"/>
    <row r="1532" s="5" customFormat="1" x14ac:dyDescent="0.25"/>
    <row r="1533" s="5" customFormat="1" x14ac:dyDescent="0.25"/>
    <row r="1534" s="5" customFormat="1" x14ac:dyDescent="0.25"/>
    <row r="1535" s="5" customFormat="1" x14ac:dyDescent="0.25"/>
    <row r="1536" s="5" customFormat="1" x14ac:dyDescent="0.25"/>
    <row r="1537" s="5" customFormat="1" x14ac:dyDescent="0.25"/>
    <row r="1538" s="5" customFormat="1" x14ac:dyDescent="0.25"/>
    <row r="1539" s="5" customFormat="1" x14ac:dyDescent="0.25"/>
    <row r="1540" s="5" customFormat="1" x14ac:dyDescent="0.25"/>
    <row r="1541" s="5" customFormat="1" x14ac:dyDescent="0.25"/>
    <row r="1542" s="5" customFormat="1" x14ac:dyDescent="0.25"/>
    <row r="1543" s="5" customFormat="1" x14ac:dyDescent="0.25"/>
    <row r="1544" s="5" customFormat="1" x14ac:dyDescent="0.25"/>
    <row r="1545" s="5" customFormat="1" x14ac:dyDescent="0.25"/>
    <row r="1546" s="5" customFormat="1" x14ac:dyDescent="0.25"/>
    <row r="1547" s="5" customFormat="1" x14ac:dyDescent="0.25"/>
    <row r="1548" s="5" customFormat="1" x14ac:dyDescent="0.25"/>
    <row r="1549" s="5" customFormat="1" x14ac:dyDescent="0.25"/>
    <row r="1550" s="5" customFormat="1" x14ac:dyDescent="0.25"/>
    <row r="1551" s="5" customFormat="1" x14ac:dyDescent="0.25"/>
    <row r="1552" s="5" customFormat="1" x14ac:dyDescent="0.25"/>
    <row r="1553" s="5" customFormat="1" x14ac:dyDescent="0.25"/>
    <row r="1554" s="5" customFormat="1" x14ac:dyDescent="0.25"/>
    <row r="1555" s="5" customFormat="1" x14ac:dyDescent="0.25"/>
    <row r="1556" s="5" customFormat="1" x14ac:dyDescent="0.25"/>
    <row r="1557" s="5" customFormat="1" x14ac:dyDescent="0.25"/>
    <row r="1558" s="5" customFormat="1" x14ac:dyDescent="0.25"/>
    <row r="1559" s="5" customFormat="1" x14ac:dyDescent="0.25"/>
    <row r="1560" s="5" customFormat="1" x14ac:dyDescent="0.25"/>
    <row r="1561" s="5" customFormat="1" x14ac:dyDescent="0.25"/>
    <row r="1562" s="5" customFormat="1" x14ac:dyDescent="0.25"/>
    <row r="1563" s="5" customFormat="1" x14ac:dyDescent="0.25"/>
    <row r="1564" s="5" customFormat="1" x14ac:dyDescent="0.25"/>
    <row r="1565" s="5" customFormat="1" x14ac:dyDescent="0.25"/>
    <row r="1566" s="5" customFormat="1" x14ac:dyDescent="0.25"/>
    <row r="1567" s="5" customFormat="1" x14ac:dyDescent="0.25"/>
    <row r="1568" s="5" customFormat="1" x14ac:dyDescent="0.25"/>
    <row r="1569" s="5" customFormat="1" x14ac:dyDescent="0.25"/>
    <row r="1570" s="5" customFormat="1" x14ac:dyDescent="0.25"/>
    <row r="1571" s="5" customFormat="1" x14ac:dyDescent="0.25"/>
    <row r="1572" s="5" customFormat="1" x14ac:dyDescent="0.25"/>
    <row r="1573" s="5" customFormat="1" x14ac:dyDescent="0.25"/>
    <row r="1574" s="5" customFormat="1" x14ac:dyDescent="0.25"/>
    <row r="1575" s="5" customFormat="1" x14ac:dyDescent="0.25"/>
    <row r="1576" s="5" customFormat="1" x14ac:dyDescent="0.25"/>
    <row r="1577" s="5" customFormat="1" x14ac:dyDescent="0.25"/>
    <row r="1578" s="5" customFormat="1" x14ac:dyDescent="0.25"/>
    <row r="1579" s="5" customFormat="1" x14ac:dyDescent="0.25"/>
    <row r="1580" s="5" customFormat="1" x14ac:dyDescent="0.25"/>
    <row r="1581" s="5" customFormat="1" x14ac:dyDescent="0.25"/>
    <row r="1582" s="5" customFormat="1" x14ac:dyDescent="0.25"/>
    <row r="1583" s="5" customFormat="1" x14ac:dyDescent="0.25"/>
    <row r="1584" s="5" customFormat="1" x14ac:dyDescent="0.25"/>
    <row r="1585" s="5" customFormat="1" x14ac:dyDescent="0.25"/>
    <row r="1586" s="5" customFormat="1" x14ac:dyDescent="0.25"/>
    <row r="1587" s="5" customFormat="1" x14ac:dyDescent="0.25"/>
    <row r="1588" s="5" customFormat="1" x14ac:dyDescent="0.25"/>
    <row r="1589" s="5" customFormat="1" x14ac:dyDescent="0.25"/>
    <row r="1590" s="5" customFormat="1" x14ac:dyDescent="0.25"/>
    <row r="1591" s="5" customFormat="1" x14ac:dyDescent="0.25"/>
    <row r="1592" s="5" customFormat="1" x14ac:dyDescent="0.25"/>
    <row r="1593" s="5" customFormat="1" x14ac:dyDescent="0.25"/>
    <row r="1594" s="5" customFormat="1" x14ac:dyDescent="0.25"/>
    <row r="1595" s="5" customFormat="1" x14ac:dyDescent="0.25"/>
    <row r="1596" s="5" customFormat="1" x14ac:dyDescent="0.25"/>
    <row r="1597" s="5" customFormat="1" x14ac:dyDescent="0.25"/>
    <row r="1598" s="5" customFormat="1" x14ac:dyDescent="0.25"/>
    <row r="1599" s="5" customFormat="1" x14ac:dyDescent="0.25"/>
    <row r="1600" s="5" customFormat="1" x14ac:dyDescent="0.25"/>
    <row r="1601" s="5" customFormat="1" x14ac:dyDescent="0.25"/>
    <row r="1602" s="5" customFormat="1" x14ac:dyDescent="0.25"/>
    <row r="1603" s="5" customFormat="1" x14ac:dyDescent="0.25"/>
    <row r="1604" s="5" customFormat="1" x14ac:dyDescent="0.25"/>
    <row r="1605" s="5" customFormat="1" x14ac:dyDescent="0.25"/>
    <row r="1606" s="5" customFormat="1" x14ac:dyDescent="0.25"/>
    <row r="1607" s="5" customFormat="1" x14ac:dyDescent="0.25"/>
    <row r="1608" s="5" customFormat="1" x14ac:dyDescent="0.25"/>
    <row r="1609" s="5" customFormat="1" x14ac:dyDescent="0.25"/>
    <row r="1610" s="5" customFormat="1" x14ac:dyDescent="0.25"/>
    <row r="1611" s="5" customFormat="1" x14ac:dyDescent="0.25"/>
    <row r="1612" s="5" customFormat="1" x14ac:dyDescent="0.25"/>
    <row r="1613" s="5" customFormat="1" x14ac:dyDescent="0.25"/>
    <row r="1614" s="5" customFormat="1" x14ac:dyDescent="0.25"/>
    <row r="1615" s="5" customFormat="1" x14ac:dyDescent="0.25"/>
    <row r="1616" s="5" customFormat="1" x14ac:dyDescent="0.25"/>
    <row r="1617" s="5" customFormat="1" x14ac:dyDescent="0.25"/>
    <row r="1618" s="5" customFormat="1" x14ac:dyDescent="0.25"/>
    <row r="1619" s="5" customFormat="1" x14ac:dyDescent="0.25"/>
    <row r="1620" s="5" customFormat="1" x14ac:dyDescent="0.25"/>
    <row r="1621" s="5" customFormat="1" x14ac:dyDescent="0.25"/>
    <row r="1622" s="5" customFormat="1" x14ac:dyDescent="0.25"/>
    <row r="1623" s="5" customFormat="1" x14ac:dyDescent="0.25"/>
    <row r="1624" s="5" customFormat="1" x14ac:dyDescent="0.25"/>
    <row r="1625" s="5" customFormat="1" x14ac:dyDescent="0.25"/>
    <row r="1626" s="5" customFormat="1" x14ac:dyDescent="0.25"/>
    <row r="1627" s="5" customFormat="1" x14ac:dyDescent="0.25"/>
    <row r="1628" s="5" customFormat="1" x14ac:dyDescent="0.25"/>
    <row r="1629" s="5" customFormat="1" x14ac:dyDescent="0.25"/>
    <row r="1630" s="5" customFormat="1" x14ac:dyDescent="0.25"/>
    <row r="1631" s="5" customFormat="1" x14ac:dyDescent="0.25"/>
    <row r="1632" s="5" customFormat="1" x14ac:dyDescent="0.25"/>
    <row r="1633" s="5" customFormat="1" x14ac:dyDescent="0.25"/>
    <row r="1634" s="5" customFormat="1" x14ac:dyDescent="0.25"/>
    <row r="1635" s="5" customFormat="1" x14ac:dyDescent="0.25"/>
    <row r="1636" s="5" customFormat="1" x14ac:dyDescent="0.25"/>
    <row r="1637" s="5" customFormat="1" x14ac:dyDescent="0.25"/>
    <row r="1638" s="5" customFormat="1" x14ac:dyDescent="0.25"/>
    <row r="1639" s="5" customFormat="1" x14ac:dyDescent="0.25"/>
    <row r="1640" s="5" customFormat="1" x14ac:dyDescent="0.25"/>
    <row r="1641" s="5" customFormat="1" x14ac:dyDescent="0.25"/>
    <row r="1642" s="5" customFormat="1" x14ac:dyDescent="0.25"/>
    <row r="1643" s="5" customFormat="1" x14ac:dyDescent="0.25"/>
    <row r="1644" s="5" customFormat="1" x14ac:dyDescent="0.25"/>
    <row r="1645" s="5" customFormat="1" x14ac:dyDescent="0.25"/>
    <row r="1646" s="5" customFormat="1" x14ac:dyDescent="0.25"/>
    <row r="1647" s="5" customFormat="1" x14ac:dyDescent="0.25"/>
    <row r="1648" s="5" customFormat="1" x14ac:dyDescent="0.25"/>
    <row r="1649" s="5" customFormat="1" x14ac:dyDescent="0.25"/>
    <row r="1650" s="5" customFormat="1" x14ac:dyDescent="0.25"/>
    <row r="1651" s="5" customFormat="1" x14ac:dyDescent="0.25"/>
    <row r="1652" s="5" customFormat="1" x14ac:dyDescent="0.25"/>
    <row r="1653" s="5" customFormat="1" x14ac:dyDescent="0.25"/>
    <row r="1654" s="5" customFormat="1" x14ac:dyDescent="0.25"/>
    <row r="1655" s="5" customFormat="1" x14ac:dyDescent="0.25"/>
    <row r="1656" s="5" customFormat="1" x14ac:dyDescent="0.25"/>
    <row r="1657" s="5" customFormat="1" x14ac:dyDescent="0.25"/>
    <row r="1658" s="5" customFormat="1" x14ac:dyDescent="0.25"/>
    <row r="1659" s="5" customFormat="1" x14ac:dyDescent="0.25"/>
    <row r="1660" s="5" customFormat="1" x14ac:dyDescent="0.25"/>
    <row r="1661" s="5" customFormat="1" x14ac:dyDescent="0.25"/>
    <row r="1662" s="5" customFormat="1" x14ac:dyDescent="0.25"/>
    <row r="1663" s="5" customFormat="1" x14ac:dyDescent="0.25"/>
    <row r="1664" s="5" customFormat="1" x14ac:dyDescent="0.25"/>
    <row r="1665" s="5" customFormat="1" x14ac:dyDescent="0.25"/>
    <row r="1666" s="5" customFormat="1" x14ac:dyDescent="0.25"/>
    <row r="1667" s="5" customFormat="1" x14ac:dyDescent="0.25"/>
    <row r="1668" s="5" customFormat="1" x14ac:dyDescent="0.25"/>
    <row r="1669" s="5" customFormat="1" x14ac:dyDescent="0.25"/>
    <row r="1670" s="5" customFormat="1" x14ac:dyDescent="0.25"/>
    <row r="1671" s="5" customFormat="1" x14ac:dyDescent="0.25"/>
    <row r="1672" s="5" customFormat="1" x14ac:dyDescent="0.25"/>
    <row r="1673" s="5" customFormat="1" x14ac:dyDescent="0.25"/>
    <row r="1674" s="5" customFormat="1" x14ac:dyDescent="0.25"/>
    <row r="1675" s="5" customFormat="1" x14ac:dyDescent="0.25"/>
    <row r="1676" s="5" customFormat="1" x14ac:dyDescent="0.25"/>
    <row r="1677" s="5" customFormat="1" x14ac:dyDescent="0.25"/>
    <row r="1678" s="5" customFormat="1" x14ac:dyDescent="0.25"/>
    <row r="1679" s="5" customFormat="1" x14ac:dyDescent="0.25"/>
    <row r="1680" s="5" customFormat="1" x14ac:dyDescent="0.25"/>
    <row r="1681" s="5" customFormat="1" x14ac:dyDescent="0.25"/>
    <row r="1682" s="5" customFormat="1" x14ac:dyDescent="0.25"/>
    <row r="1683" s="5" customFormat="1" x14ac:dyDescent="0.25"/>
    <row r="1684" s="5" customFormat="1" x14ac:dyDescent="0.25"/>
    <row r="1685" s="5" customFormat="1" x14ac:dyDescent="0.25"/>
    <row r="1686" s="5" customFormat="1" x14ac:dyDescent="0.25"/>
    <row r="1687" s="5" customFormat="1" x14ac:dyDescent="0.25"/>
    <row r="1688" s="5" customFormat="1" x14ac:dyDescent="0.25"/>
    <row r="1689" s="5" customFormat="1" x14ac:dyDescent="0.25"/>
    <row r="1690" s="5" customFormat="1" x14ac:dyDescent="0.25"/>
    <row r="1691" s="5" customFormat="1" x14ac:dyDescent="0.25"/>
    <row r="1692" s="5" customFormat="1" x14ac:dyDescent="0.25"/>
    <row r="1693" s="5" customFormat="1" x14ac:dyDescent="0.25"/>
    <row r="1694" s="5" customFormat="1" x14ac:dyDescent="0.25"/>
    <row r="1695" s="5" customFormat="1" x14ac:dyDescent="0.25"/>
    <row r="1696" s="5" customFormat="1" x14ac:dyDescent="0.25"/>
    <row r="1697" s="5" customFormat="1" x14ac:dyDescent="0.25"/>
    <row r="1698" s="5" customFormat="1" x14ac:dyDescent="0.25"/>
    <row r="1699" s="5" customFormat="1" x14ac:dyDescent="0.25"/>
    <row r="1700" s="5" customFormat="1" x14ac:dyDescent="0.25"/>
    <row r="1701" s="5" customFormat="1" x14ac:dyDescent="0.25"/>
    <row r="1702" s="5" customFormat="1" x14ac:dyDescent="0.25"/>
    <row r="1703" s="5" customFormat="1" x14ac:dyDescent="0.25"/>
    <row r="1704" s="5" customFormat="1" x14ac:dyDescent="0.25"/>
    <row r="1705" s="5" customFormat="1" x14ac:dyDescent="0.25"/>
    <row r="1706" s="5" customFormat="1" x14ac:dyDescent="0.25"/>
    <row r="1707" s="5" customFormat="1" x14ac:dyDescent="0.25"/>
    <row r="1708" s="5" customFormat="1" x14ac:dyDescent="0.25"/>
    <row r="1709" s="5" customFormat="1" x14ac:dyDescent="0.25"/>
    <row r="1710" s="5" customFormat="1" x14ac:dyDescent="0.25"/>
    <row r="1711" s="5" customFormat="1" x14ac:dyDescent="0.25"/>
    <row r="1712" s="5" customFormat="1" x14ac:dyDescent="0.25"/>
    <row r="1713" s="5" customFormat="1" x14ac:dyDescent="0.25"/>
    <row r="1714" s="5" customFormat="1" x14ac:dyDescent="0.25"/>
    <row r="1715" s="5" customFormat="1" x14ac:dyDescent="0.25"/>
    <row r="1716" s="5" customFormat="1" x14ac:dyDescent="0.25"/>
    <row r="1717" s="5" customFormat="1" x14ac:dyDescent="0.25"/>
    <row r="1718" s="5" customFormat="1" x14ac:dyDescent="0.25"/>
    <row r="1719" s="5" customFormat="1" x14ac:dyDescent="0.25"/>
    <row r="1720" s="5" customFormat="1" x14ac:dyDescent="0.25"/>
    <row r="1721" s="5" customFormat="1" x14ac:dyDescent="0.25"/>
    <row r="1722" s="5" customFormat="1" x14ac:dyDescent="0.25"/>
    <row r="1723" s="5" customFormat="1" x14ac:dyDescent="0.25"/>
    <row r="1724" s="5" customFormat="1" x14ac:dyDescent="0.25"/>
    <row r="1725" s="5" customFormat="1" x14ac:dyDescent="0.25"/>
    <row r="1726" s="5" customFormat="1" x14ac:dyDescent="0.25"/>
    <row r="1727" s="5" customFormat="1" x14ac:dyDescent="0.25"/>
    <row r="1728" s="5" customFormat="1" x14ac:dyDescent="0.25"/>
    <row r="1729" s="5" customFormat="1" x14ac:dyDescent="0.25"/>
    <row r="1730" s="5" customFormat="1" x14ac:dyDescent="0.25"/>
    <row r="1731" s="5" customFormat="1" x14ac:dyDescent="0.25"/>
    <row r="1732" s="5" customFormat="1" x14ac:dyDescent="0.25"/>
    <row r="1733" s="5" customFormat="1" x14ac:dyDescent="0.25"/>
    <row r="1734" s="5" customFormat="1" x14ac:dyDescent="0.25"/>
    <row r="1735" s="5" customFormat="1" x14ac:dyDescent="0.25"/>
    <row r="1736" s="5" customFormat="1" x14ac:dyDescent="0.25"/>
    <row r="1737" s="5" customFormat="1" x14ac:dyDescent="0.25"/>
    <row r="1738" s="5" customFormat="1" x14ac:dyDescent="0.25"/>
    <row r="1739" s="5" customFormat="1" x14ac:dyDescent="0.25"/>
    <row r="1740" s="5" customFormat="1" x14ac:dyDescent="0.25"/>
    <row r="1741" s="5" customFormat="1" x14ac:dyDescent="0.25"/>
    <row r="1742" s="5" customFormat="1" x14ac:dyDescent="0.25"/>
    <row r="1743" s="5" customFormat="1" x14ac:dyDescent="0.25"/>
    <row r="1744" s="5" customFormat="1" x14ac:dyDescent="0.25"/>
    <row r="1745" s="5" customFormat="1" x14ac:dyDescent="0.25"/>
    <row r="1746" s="5" customFormat="1" x14ac:dyDescent="0.25"/>
    <row r="1747" s="5" customFormat="1" x14ac:dyDescent="0.25"/>
    <row r="1748" s="5" customFormat="1" x14ac:dyDescent="0.25"/>
    <row r="1749" s="5" customFormat="1" x14ac:dyDescent="0.25"/>
    <row r="1750" s="5" customFormat="1" x14ac:dyDescent="0.25"/>
    <row r="1751" s="5" customFormat="1" x14ac:dyDescent="0.25"/>
    <row r="1752" s="5" customFormat="1" x14ac:dyDescent="0.25"/>
    <row r="1753" s="5" customFormat="1" x14ac:dyDescent="0.25"/>
    <row r="1754" s="5" customFormat="1" x14ac:dyDescent="0.25"/>
    <row r="1755" s="5" customFormat="1" x14ac:dyDescent="0.25"/>
    <row r="1756" s="5" customFormat="1" x14ac:dyDescent="0.25"/>
    <row r="1757" s="5" customFormat="1" x14ac:dyDescent="0.25"/>
    <row r="1758" s="5" customFormat="1" x14ac:dyDescent="0.25"/>
    <row r="1759" s="5" customFormat="1" x14ac:dyDescent="0.25"/>
    <row r="1760" s="5" customFormat="1" x14ac:dyDescent="0.25"/>
    <row r="1761" s="5" customFormat="1" x14ac:dyDescent="0.25"/>
    <row r="1762" s="5" customFormat="1" x14ac:dyDescent="0.25"/>
    <row r="1763" s="5" customFormat="1" x14ac:dyDescent="0.25"/>
    <row r="1764" s="5" customFormat="1" x14ac:dyDescent="0.25"/>
    <row r="1765" s="5" customFormat="1" x14ac:dyDescent="0.25"/>
    <row r="1766" s="5" customFormat="1" x14ac:dyDescent="0.25"/>
    <row r="1767" s="5" customFormat="1" x14ac:dyDescent="0.25"/>
    <row r="1768" s="5" customFormat="1" x14ac:dyDescent="0.25"/>
    <row r="1769" s="5" customFormat="1" x14ac:dyDescent="0.25"/>
    <row r="1770" s="5" customFormat="1" x14ac:dyDescent="0.25"/>
    <row r="1771" s="5" customFormat="1" x14ac:dyDescent="0.25"/>
    <row r="1772" s="5" customFormat="1" x14ac:dyDescent="0.25"/>
    <row r="1773" s="5" customFormat="1" x14ac:dyDescent="0.25"/>
    <row r="1774" s="5" customFormat="1" x14ac:dyDescent="0.25"/>
    <row r="1775" s="5" customFormat="1" x14ac:dyDescent="0.25"/>
    <row r="1776" s="5" customFormat="1" x14ac:dyDescent="0.25"/>
    <row r="1777" s="5" customFormat="1" x14ac:dyDescent="0.25"/>
    <row r="1778" s="5" customFormat="1" x14ac:dyDescent="0.25"/>
    <row r="1779" s="5" customFormat="1" x14ac:dyDescent="0.25"/>
    <row r="1780" s="5" customFormat="1" x14ac:dyDescent="0.25"/>
    <row r="1781" s="5" customFormat="1" x14ac:dyDescent="0.25"/>
    <row r="1782" s="5" customFormat="1" x14ac:dyDescent="0.25"/>
    <row r="1783" s="5" customFormat="1" x14ac:dyDescent="0.25"/>
    <row r="1784" s="5" customFormat="1" x14ac:dyDescent="0.25"/>
    <row r="1785" s="5" customFormat="1" x14ac:dyDescent="0.25"/>
    <row r="1786" s="5" customFormat="1" x14ac:dyDescent="0.25"/>
    <row r="1787" s="5" customFormat="1" x14ac:dyDescent="0.25"/>
    <row r="1788" s="5" customFormat="1" x14ac:dyDescent="0.25"/>
    <row r="1789" s="5" customFormat="1" x14ac:dyDescent="0.25"/>
    <row r="1790" s="5" customFormat="1" x14ac:dyDescent="0.25"/>
    <row r="1791" s="5" customFormat="1" x14ac:dyDescent="0.25"/>
    <row r="1792" s="5" customFormat="1" x14ac:dyDescent="0.25"/>
    <row r="1793" s="5" customFormat="1" x14ac:dyDescent="0.25"/>
    <row r="1794" s="5" customFormat="1" x14ac:dyDescent="0.25"/>
    <row r="1795" s="5" customFormat="1" x14ac:dyDescent="0.25"/>
    <row r="1796" s="5" customFormat="1" x14ac:dyDescent="0.25"/>
    <row r="1797" s="5" customFormat="1" x14ac:dyDescent="0.25"/>
    <row r="1798" s="5" customFormat="1" x14ac:dyDescent="0.25"/>
    <row r="1799" s="5" customFormat="1" x14ac:dyDescent="0.25"/>
    <row r="1800" s="5" customFormat="1" x14ac:dyDescent="0.25"/>
    <row r="1801" s="5" customFormat="1" x14ac:dyDescent="0.25"/>
    <row r="1802" s="5" customFormat="1" x14ac:dyDescent="0.25"/>
    <row r="1803" s="5" customFormat="1" x14ac:dyDescent="0.25"/>
    <row r="1804" s="5" customFormat="1" x14ac:dyDescent="0.25"/>
    <row r="1805" s="5" customFormat="1" x14ac:dyDescent="0.25"/>
    <row r="1806" s="5" customFormat="1" x14ac:dyDescent="0.25"/>
    <row r="1807" s="5" customFormat="1" x14ac:dyDescent="0.25"/>
    <row r="1808" s="5" customFormat="1" x14ac:dyDescent="0.25"/>
    <row r="1809" s="5" customFormat="1" x14ac:dyDescent="0.25"/>
    <row r="1810" s="5" customFormat="1" x14ac:dyDescent="0.25"/>
    <row r="1811" s="5" customFormat="1" x14ac:dyDescent="0.25"/>
    <row r="1812" s="5" customFormat="1" x14ac:dyDescent="0.25"/>
    <row r="1813" s="5" customFormat="1" x14ac:dyDescent="0.25"/>
    <row r="1814" s="5" customFormat="1" x14ac:dyDescent="0.25"/>
    <row r="1815" s="5" customFormat="1" x14ac:dyDescent="0.25"/>
    <row r="1816" s="5" customFormat="1" x14ac:dyDescent="0.25"/>
    <row r="1817" s="5" customFormat="1" x14ac:dyDescent="0.25"/>
    <row r="1818" s="5" customFormat="1" x14ac:dyDescent="0.25"/>
    <row r="1819" s="5" customFormat="1" x14ac:dyDescent="0.25"/>
    <row r="1820" s="5" customFormat="1" x14ac:dyDescent="0.25"/>
    <row r="1821" s="5" customFormat="1" x14ac:dyDescent="0.25"/>
    <row r="1822" s="5" customFormat="1" x14ac:dyDescent="0.25"/>
    <row r="1823" s="5" customFormat="1" x14ac:dyDescent="0.25"/>
    <row r="1824" s="5" customFormat="1" x14ac:dyDescent="0.25"/>
    <row r="1825" s="5" customFormat="1" x14ac:dyDescent="0.25"/>
    <row r="1826" s="5" customFormat="1" x14ac:dyDescent="0.25"/>
    <row r="1827" s="5" customFormat="1" x14ac:dyDescent="0.25"/>
    <row r="1828" s="5" customFormat="1" x14ac:dyDescent="0.25"/>
    <row r="1829" s="5" customFormat="1" x14ac:dyDescent="0.25"/>
    <row r="1830" s="5" customFormat="1" x14ac:dyDescent="0.25"/>
    <row r="1831" s="5" customFormat="1" x14ac:dyDescent="0.25"/>
    <row r="1832" s="5" customFormat="1" x14ac:dyDescent="0.25"/>
    <row r="1833" s="5" customFormat="1" x14ac:dyDescent="0.25"/>
    <row r="1834" s="5" customFormat="1" x14ac:dyDescent="0.25"/>
    <row r="1835" s="5" customFormat="1" x14ac:dyDescent="0.25"/>
    <row r="1836" s="5" customFormat="1" x14ac:dyDescent="0.25"/>
    <row r="1837" s="5" customFormat="1" x14ac:dyDescent="0.25"/>
    <row r="1838" s="5" customFormat="1" x14ac:dyDescent="0.25"/>
    <row r="1839" s="5" customFormat="1" x14ac:dyDescent="0.25"/>
    <row r="1840" s="5" customFormat="1" x14ac:dyDescent="0.25"/>
    <row r="1841" s="5" customFormat="1" x14ac:dyDescent="0.25"/>
    <row r="1842" s="5" customFormat="1" x14ac:dyDescent="0.25"/>
    <row r="1843" s="5" customFormat="1" x14ac:dyDescent="0.25"/>
    <row r="1844" s="5" customFormat="1" x14ac:dyDescent="0.25"/>
    <row r="1845" s="5" customFormat="1" x14ac:dyDescent="0.25"/>
    <row r="1846" s="5" customFormat="1" x14ac:dyDescent="0.25"/>
    <row r="1847" s="5" customFormat="1" x14ac:dyDescent="0.25"/>
    <row r="1848" s="5" customFormat="1" x14ac:dyDescent="0.25"/>
    <row r="1849" s="5" customFormat="1" x14ac:dyDescent="0.25"/>
    <row r="1850" s="5" customFormat="1" x14ac:dyDescent="0.25"/>
    <row r="1851" s="5" customFormat="1" x14ac:dyDescent="0.25"/>
    <row r="1852" s="5" customFormat="1" x14ac:dyDescent="0.25"/>
    <row r="1853" s="5" customFormat="1" x14ac:dyDescent="0.25"/>
    <row r="1854" s="5" customFormat="1" x14ac:dyDescent="0.25"/>
    <row r="1855" s="5" customFormat="1" x14ac:dyDescent="0.25"/>
    <row r="1856" s="5" customFormat="1" x14ac:dyDescent="0.25"/>
    <row r="1857" s="5" customFormat="1" x14ac:dyDescent="0.25"/>
    <row r="1858" s="5" customFormat="1" x14ac:dyDescent="0.25"/>
    <row r="1859" s="5" customFormat="1" x14ac:dyDescent="0.25"/>
    <row r="1860" s="5" customFormat="1" x14ac:dyDescent="0.25"/>
    <row r="1861" s="5" customFormat="1" x14ac:dyDescent="0.25"/>
    <row r="1862" s="5" customFormat="1" x14ac:dyDescent="0.25"/>
    <row r="1863" s="5" customFormat="1" x14ac:dyDescent="0.25"/>
    <row r="1864" s="5" customFormat="1" x14ac:dyDescent="0.25"/>
    <row r="1865" s="5" customFormat="1" x14ac:dyDescent="0.25"/>
    <row r="1866" s="5" customFormat="1" x14ac:dyDescent="0.25"/>
    <row r="1867" s="5" customFormat="1" x14ac:dyDescent="0.25"/>
    <row r="1868" s="5" customFormat="1" x14ac:dyDescent="0.25"/>
    <row r="1869" s="5" customFormat="1" x14ac:dyDescent="0.25"/>
    <row r="1870" s="5" customFormat="1" x14ac:dyDescent="0.25"/>
    <row r="1871" s="5" customFormat="1" x14ac:dyDescent="0.25"/>
    <row r="1872" s="5" customFormat="1" x14ac:dyDescent="0.25"/>
    <row r="1873" s="5" customFormat="1" x14ac:dyDescent="0.25"/>
    <row r="1874" s="5" customFormat="1" x14ac:dyDescent="0.25"/>
    <row r="1875" s="5" customFormat="1" x14ac:dyDescent="0.25"/>
    <row r="1876" s="5" customFormat="1" x14ac:dyDescent="0.25"/>
    <row r="1877" s="5" customFormat="1" x14ac:dyDescent="0.25"/>
    <row r="1878" s="5" customFormat="1" x14ac:dyDescent="0.25"/>
    <row r="1879" s="5" customFormat="1" x14ac:dyDescent="0.25"/>
    <row r="1880" s="5" customFormat="1" x14ac:dyDescent="0.25"/>
    <row r="1881" s="5" customFormat="1" x14ac:dyDescent="0.25"/>
    <row r="1882" s="5" customFormat="1" x14ac:dyDescent="0.25"/>
    <row r="1883" s="5" customFormat="1" x14ac:dyDescent="0.25"/>
    <row r="1884" s="5" customFormat="1" x14ac:dyDescent="0.25"/>
    <row r="1885" s="5" customFormat="1" x14ac:dyDescent="0.25"/>
    <row r="1886" s="5" customFormat="1" x14ac:dyDescent="0.25"/>
    <row r="1887" s="5" customFormat="1" x14ac:dyDescent="0.25"/>
    <row r="1888" s="5" customFormat="1" x14ac:dyDescent="0.25"/>
    <row r="1889" s="5" customFormat="1" x14ac:dyDescent="0.25"/>
    <row r="1890" s="5" customFormat="1" x14ac:dyDescent="0.25"/>
    <row r="1891" s="5" customFormat="1" x14ac:dyDescent="0.25"/>
    <row r="1892" s="5" customFormat="1" x14ac:dyDescent="0.25"/>
    <row r="1893" s="5" customFormat="1" x14ac:dyDescent="0.25"/>
    <row r="1894" s="5" customFormat="1" x14ac:dyDescent="0.25"/>
    <row r="1895" s="5" customFormat="1" x14ac:dyDescent="0.25"/>
    <row r="1896" s="5" customFormat="1" x14ac:dyDescent="0.25"/>
    <row r="1897" s="5" customFormat="1" x14ac:dyDescent="0.25"/>
    <row r="1898" s="5" customFormat="1" x14ac:dyDescent="0.25"/>
    <row r="1899" s="5" customFormat="1" x14ac:dyDescent="0.25"/>
    <row r="1900" s="5" customFormat="1" x14ac:dyDescent="0.25"/>
    <row r="1901" s="5" customFormat="1" x14ac:dyDescent="0.25"/>
    <row r="1902" s="5" customFormat="1" x14ac:dyDescent="0.25"/>
    <row r="1903" s="5" customFormat="1" x14ac:dyDescent="0.25"/>
    <row r="1904" s="5" customFormat="1" x14ac:dyDescent="0.25"/>
    <row r="1905" s="5" customFormat="1" x14ac:dyDescent="0.25"/>
    <row r="1906" s="5" customFormat="1" x14ac:dyDescent="0.25"/>
    <row r="1907" s="5" customFormat="1" x14ac:dyDescent="0.25"/>
    <row r="1908" s="5" customFormat="1" x14ac:dyDescent="0.25"/>
    <row r="1909" s="5" customFormat="1" x14ac:dyDescent="0.25"/>
    <row r="1910" s="5" customFormat="1" x14ac:dyDescent="0.25"/>
    <row r="1911" s="5" customFormat="1" x14ac:dyDescent="0.25"/>
    <row r="1912" s="5" customFormat="1" x14ac:dyDescent="0.25"/>
    <row r="1913" s="5" customFormat="1" x14ac:dyDescent="0.25"/>
    <row r="1914" s="5" customFormat="1" x14ac:dyDescent="0.25"/>
    <row r="1915" s="5" customFormat="1" x14ac:dyDescent="0.25"/>
    <row r="1916" s="5" customFormat="1" x14ac:dyDescent="0.25"/>
    <row r="1917" s="5" customFormat="1" x14ac:dyDescent="0.25"/>
    <row r="1918" s="5" customFormat="1" x14ac:dyDescent="0.25"/>
    <row r="1919" s="5" customFormat="1" x14ac:dyDescent="0.25"/>
    <row r="1920" s="5" customFormat="1" x14ac:dyDescent="0.25"/>
    <row r="1921" s="5" customFormat="1" x14ac:dyDescent="0.25"/>
    <row r="1922" s="5" customFormat="1" x14ac:dyDescent="0.25"/>
    <row r="1923" s="5" customFormat="1" x14ac:dyDescent="0.25"/>
    <row r="1924" s="5" customFormat="1" x14ac:dyDescent="0.25"/>
    <row r="1925" s="5" customFormat="1" x14ac:dyDescent="0.25"/>
    <row r="1926" s="5" customFormat="1" x14ac:dyDescent="0.25"/>
    <row r="1927" s="5" customFormat="1" x14ac:dyDescent="0.25"/>
    <row r="1928" s="5" customFormat="1" x14ac:dyDescent="0.25"/>
    <row r="1929" s="5" customFormat="1" x14ac:dyDescent="0.25"/>
    <row r="1930" s="5" customFormat="1" x14ac:dyDescent="0.25"/>
    <row r="1931" s="5" customFormat="1" x14ac:dyDescent="0.25"/>
    <row r="1932" s="5" customFormat="1" x14ac:dyDescent="0.25"/>
    <row r="1933" s="5" customFormat="1" x14ac:dyDescent="0.25"/>
    <row r="1934" s="5" customFormat="1" x14ac:dyDescent="0.25"/>
    <row r="1935" s="5" customFormat="1" x14ac:dyDescent="0.25"/>
    <row r="1936" s="5" customFormat="1" x14ac:dyDescent="0.25"/>
    <row r="1937" s="5" customFormat="1" x14ac:dyDescent="0.25"/>
    <row r="1938" s="5" customFormat="1" x14ac:dyDescent="0.25"/>
    <row r="1939" s="5" customFormat="1" x14ac:dyDescent="0.25"/>
    <row r="1940" s="5" customFormat="1" x14ac:dyDescent="0.25"/>
    <row r="1941" s="5" customFormat="1" x14ac:dyDescent="0.25"/>
    <row r="1942" s="5" customFormat="1" x14ac:dyDescent="0.25"/>
    <row r="1943" s="5" customFormat="1" x14ac:dyDescent="0.25"/>
    <row r="1944" s="5" customFormat="1" x14ac:dyDescent="0.25"/>
    <row r="1945" s="5" customFormat="1" x14ac:dyDescent="0.25"/>
    <row r="1946" s="5" customFormat="1" x14ac:dyDescent="0.25"/>
    <row r="1947" s="5" customFormat="1" x14ac:dyDescent="0.25"/>
    <row r="1948" s="5" customFormat="1" x14ac:dyDescent="0.25"/>
    <row r="1949" s="5" customFormat="1" x14ac:dyDescent="0.25"/>
    <row r="1950" s="5" customFormat="1" x14ac:dyDescent="0.25"/>
    <row r="1951" s="5" customFormat="1" x14ac:dyDescent="0.25"/>
    <row r="1952" s="5" customFormat="1" x14ac:dyDescent="0.25"/>
    <row r="1953" s="5" customFormat="1" x14ac:dyDescent="0.25"/>
    <row r="1954" s="5" customFormat="1" x14ac:dyDescent="0.25"/>
    <row r="1955" s="5" customFormat="1" x14ac:dyDescent="0.25"/>
    <row r="1956" s="5" customFormat="1" x14ac:dyDescent="0.25"/>
    <row r="1957" s="5" customFormat="1" x14ac:dyDescent="0.25"/>
    <row r="1958" s="5" customFormat="1" x14ac:dyDescent="0.25"/>
    <row r="1959" s="5" customFormat="1" x14ac:dyDescent="0.25"/>
    <row r="1960" s="5" customFormat="1" x14ac:dyDescent="0.25"/>
    <row r="1961" s="5" customFormat="1" x14ac:dyDescent="0.25"/>
    <row r="1962" s="5" customFormat="1" x14ac:dyDescent="0.25"/>
    <row r="1963" s="5" customFormat="1" x14ac:dyDescent="0.25"/>
    <row r="1964" s="5" customFormat="1" x14ac:dyDescent="0.25"/>
    <row r="1965" s="5" customFormat="1" x14ac:dyDescent="0.25"/>
    <row r="1966" s="5" customFormat="1" x14ac:dyDescent="0.25"/>
    <row r="1967" s="5" customFormat="1" x14ac:dyDescent="0.25"/>
    <row r="1968" s="5" customFormat="1" x14ac:dyDescent="0.25"/>
    <row r="1969" s="5" customFormat="1" x14ac:dyDescent="0.25"/>
    <row r="1970" s="5" customFormat="1" x14ac:dyDescent="0.25"/>
    <row r="1971" s="5" customFormat="1" x14ac:dyDescent="0.25"/>
    <row r="1972" s="5" customFormat="1" x14ac:dyDescent="0.25"/>
    <row r="1973" s="5" customFormat="1" x14ac:dyDescent="0.25"/>
    <row r="1974" s="5" customFormat="1" x14ac:dyDescent="0.25"/>
    <row r="1975" s="5" customFormat="1" x14ac:dyDescent="0.25"/>
    <row r="1976" s="5" customFormat="1" x14ac:dyDescent="0.25"/>
    <row r="1977" s="5" customFormat="1" x14ac:dyDescent="0.25"/>
    <row r="1978" s="5" customFormat="1" x14ac:dyDescent="0.25"/>
    <row r="1979" s="5" customFormat="1" x14ac:dyDescent="0.25"/>
    <row r="1980" s="5" customFormat="1" x14ac:dyDescent="0.25"/>
    <row r="1981" s="5" customFormat="1" x14ac:dyDescent="0.25"/>
    <row r="1982" s="5" customFormat="1" x14ac:dyDescent="0.25"/>
    <row r="1983" s="5" customFormat="1" x14ac:dyDescent="0.25"/>
    <row r="1984" s="5" customFormat="1" x14ac:dyDescent="0.25"/>
    <row r="1985" s="5" customFormat="1" x14ac:dyDescent="0.25"/>
    <row r="1986" s="5" customFormat="1" x14ac:dyDescent="0.25"/>
    <row r="1987" s="5" customFormat="1" x14ac:dyDescent="0.25"/>
    <row r="1988" s="5" customFormat="1" x14ac:dyDescent="0.25"/>
    <row r="1989" s="5" customFormat="1" x14ac:dyDescent="0.25"/>
    <row r="1990" s="5" customFormat="1" x14ac:dyDescent="0.25"/>
    <row r="1991" s="5" customFormat="1" x14ac:dyDescent="0.25"/>
    <row r="1992" s="5" customFormat="1" x14ac:dyDescent="0.25"/>
    <row r="1993" s="5" customFormat="1" x14ac:dyDescent="0.25"/>
    <row r="1994" s="5" customFormat="1" x14ac:dyDescent="0.25"/>
    <row r="1995" s="5" customFormat="1" x14ac:dyDescent="0.25"/>
    <row r="1996" s="5" customFormat="1" x14ac:dyDescent="0.25"/>
    <row r="1997" s="5" customFormat="1" x14ac:dyDescent="0.25"/>
    <row r="1998" s="5" customFormat="1" x14ac:dyDescent="0.25"/>
    <row r="1999" s="5" customFormat="1" x14ac:dyDescent="0.25"/>
    <row r="2000" s="5" customFormat="1" x14ac:dyDescent="0.25"/>
    <row r="2001" s="5" customFormat="1" x14ac:dyDescent="0.25"/>
    <row r="2002" s="5" customFormat="1" x14ac:dyDescent="0.25"/>
    <row r="2003" s="5" customFormat="1" x14ac:dyDescent="0.25"/>
    <row r="2004" s="5" customFormat="1" x14ac:dyDescent="0.25"/>
    <row r="2005" s="5" customFormat="1" x14ac:dyDescent="0.25"/>
    <row r="2006" s="5" customFormat="1" x14ac:dyDescent="0.25"/>
    <row r="2007" s="5" customFormat="1" x14ac:dyDescent="0.25"/>
    <row r="2008" s="5" customFormat="1" x14ac:dyDescent="0.25"/>
    <row r="2009" s="5" customFormat="1" x14ac:dyDescent="0.25"/>
    <row r="2010" s="5" customFormat="1" x14ac:dyDescent="0.25"/>
    <row r="2011" s="5" customFormat="1" x14ac:dyDescent="0.25"/>
    <row r="2012" s="5" customFormat="1" x14ac:dyDescent="0.25"/>
    <row r="2013" s="5" customFormat="1" x14ac:dyDescent="0.25"/>
    <row r="2014" s="5" customFormat="1" x14ac:dyDescent="0.25"/>
    <row r="2015" s="5" customFormat="1" x14ac:dyDescent="0.25"/>
    <row r="2016" s="5" customFormat="1" x14ac:dyDescent="0.25"/>
    <row r="2017" s="5" customFormat="1" x14ac:dyDescent="0.25"/>
    <row r="2018" s="5" customFormat="1" x14ac:dyDescent="0.25"/>
    <row r="2019" s="5" customFormat="1" x14ac:dyDescent="0.25"/>
    <row r="2020" s="5" customFormat="1" x14ac:dyDescent="0.25"/>
    <row r="2021" s="5" customFormat="1" x14ac:dyDescent="0.25"/>
    <row r="2022" s="5" customFormat="1" x14ac:dyDescent="0.25"/>
    <row r="2023" s="5" customFormat="1" x14ac:dyDescent="0.25"/>
    <row r="2024" s="5" customFormat="1" x14ac:dyDescent="0.25"/>
    <row r="2025" s="5" customFormat="1" x14ac:dyDescent="0.25"/>
    <row r="2026" s="5" customFormat="1" x14ac:dyDescent="0.25"/>
    <row r="2027" s="5" customFormat="1" x14ac:dyDescent="0.25"/>
    <row r="2028" s="5" customFormat="1" x14ac:dyDescent="0.25"/>
    <row r="2029" s="5" customFormat="1" x14ac:dyDescent="0.25"/>
    <row r="2030" s="5" customFormat="1" x14ac:dyDescent="0.25"/>
    <row r="2031" s="5" customFormat="1" x14ac:dyDescent="0.25"/>
    <row r="2032" s="5" customFormat="1" x14ac:dyDescent="0.25"/>
    <row r="2033" s="5" customFormat="1" x14ac:dyDescent="0.25"/>
    <row r="2034" s="5" customFormat="1" x14ac:dyDescent="0.25"/>
    <row r="2035" s="5" customFormat="1" x14ac:dyDescent="0.25"/>
    <row r="2036" s="5" customFormat="1" x14ac:dyDescent="0.25"/>
    <row r="2037" s="5" customFormat="1" x14ac:dyDescent="0.25"/>
    <row r="2038" s="5" customFormat="1" x14ac:dyDescent="0.25"/>
    <row r="2039" s="5" customFormat="1" x14ac:dyDescent="0.25"/>
    <row r="2040" s="5" customFormat="1" x14ac:dyDescent="0.25"/>
    <row r="2041" s="5" customFormat="1" x14ac:dyDescent="0.25"/>
    <row r="2042" s="5" customFormat="1" x14ac:dyDescent="0.25"/>
    <row r="2043" s="5" customFormat="1" x14ac:dyDescent="0.25"/>
    <row r="2044" s="5" customFormat="1" x14ac:dyDescent="0.25"/>
    <row r="2045" s="5" customFormat="1" x14ac:dyDescent="0.25"/>
    <row r="2046" s="5" customFormat="1" x14ac:dyDescent="0.25"/>
    <row r="2047" s="5" customFormat="1" x14ac:dyDescent="0.25"/>
    <row r="2048" s="5" customFormat="1" x14ac:dyDescent="0.25"/>
    <row r="2049" s="5" customFormat="1" x14ac:dyDescent="0.25"/>
    <row r="2050" s="5" customFormat="1" x14ac:dyDescent="0.25"/>
    <row r="2051" s="5" customFormat="1" x14ac:dyDescent="0.25"/>
    <row r="2052" s="5" customFormat="1" x14ac:dyDescent="0.25"/>
    <row r="2053" s="5" customFormat="1" x14ac:dyDescent="0.25"/>
    <row r="2054" s="5" customFormat="1" x14ac:dyDescent="0.25"/>
    <row r="2055" s="5" customFormat="1" x14ac:dyDescent="0.25"/>
    <row r="2056" s="5" customFormat="1" x14ac:dyDescent="0.25"/>
    <row r="2057" s="5" customFormat="1" x14ac:dyDescent="0.25"/>
    <row r="2058" s="5" customFormat="1" x14ac:dyDescent="0.25"/>
    <row r="2059" s="5" customFormat="1" x14ac:dyDescent="0.25"/>
    <row r="2060" s="5" customFormat="1" x14ac:dyDescent="0.25"/>
    <row r="2061" s="5" customFormat="1" x14ac:dyDescent="0.25"/>
    <row r="2062" s="5" customFormat="1" x14ac:dyDescent="0.25"/>
    <row r="2063" s="5" customFormat="1" x14ac:dyDescent="0.25"/>
    <row r="2064" s="5" customFormat="1" x14ac:dyDescent="0.25"/>
    <row r="2065" s="5" customFormat="1" x14ac:dyDescent="0.25"/>
    <row r="2066" s="5" customFormat="1" x14ac:dyDescent="0.25"/>
    <row r="2067" s="5" customFormat="1" x14ac:dyDescent="0.25"/>
    <row r="2068" s="5" customFormat="1" x14ac:dyDescent="0.25"/>
    <row r="2069" s="5" customFormat="1" x14ac:dyDescent="0.25"/>
    <row r="2070" s="5" customFormat="1" x14ac:dyDescent="0.25"/>
    <row r="2071" s="5" customFormat="1" x14ac:dyDescent="0.25"/>
    <row r="2072" s="5" customFormat="1" x14ac:dyDescent="0.25"/>
    <row r="2073" s="5" customFormat="1" x14ac:dyDescent="0.25"/>
    <row r="2074" s="5" customFormat="1" x14ac:dyDescent="0.25"/>
    <row r="2075" s="5" customFormat="1" x14ac:dyDescent="0.25"/>
    <row r="2076" s="5" customFormat="1" x14ac:dyDescent="0.25"/>
    <row r="2077" s="5" customFormat="1" x14ac:dyDescent="0.25"/>
    <row r="2078" s="5" customFormat="1" x14ac:dyDescent="0.25"/>
    <row r="2079" s="5" customFormat="1" x14ac:dyDescent="0.25"/>
    <row r="2080" s="5" customFormat="1" x14ac:dyDescent="0.25"/>
    <row r="2081" s="5" customFormat="1" x14ac:dyDescent="0.25"/>
    <row r="2082" s="5" customFormat="1" x14ac:dyDescent="0.25"/>
    <row r="2083" s="5" customFormat="1" x14ac:dyDescent="0.25"/>
    <row r="2084" s="5" customFormat="1" x14ac:dyDescent="0.25"/>
    <row r="2085" s="5" customFormat="1" x14ac:dyDescent="0.25"/>
    <row r="2086" s="5" customFormat="1" x14ac:dyDescent="0.25"/>
    <row r="2087" s="5" customFormat="1" x14ac:dyDescent="0.25"/>
    <row r="2088" s="5" customFormat="1" x14ac:dyDescent="0.25"/>
    <row r="2089" s="5" customFormat="1" x14ac:dyDescent="0.25"/>
    <row r="2090" s="5" customFormat="1" x14ac:dyDescent="0.25"/>
    <row r="2091" s="5" customFormat="1" x14ac:dyDescent="0.25"/>
    <row r="2092" s="5" customFormat="1" x14ac:dyDescent="0.25"/>
    <row r="2093" s="5" customFormat="1" x14ac:dyDescent="0.25"/>
    <row r="2094" s="5" customFormat="1" x14ac:dyDescent="0.25"/>
    <row r="2095" s="5" customFormat="1" x14ac:dyDescent="0.25"/>
    <row r="2096" s="5" customFormat="1" x14ac:dyDescent="0.25"/>
    <row r="2097" s="5" customFormat="1" x14ac:dyDescent="0.25"/>
    <row r="2098" s="5" customFormat="1" x14ac:dyDescent="0.25"/>
    <row r="2099" s="5" customFormat="1" x14ac:dyDescent="0.25"/>
    <row r="2100" s="5" customFormat="1" x14ac:dyDescent="0.25"/>
    <row r="2101" s="5" customFormat="1" x14ac:dyDescent="0.25"/>
    <row r="2102" s="5" customFormat="1" x14ac:dyDescent="0.25"/>
    <row r="2103" s="5" customFormat="1" x14ac:dyDescent="0.25"/>
    <row r="2104" s="5" customFormat="1" x14ac:dyDescent="0.25"/>
    <row r="2105" s="5" customFormat="1" x14ac:dyDescent="0.25"/>
    <row r="2106" s="5" customFormat="1" x14ac:dyDescent="0.25"/>
    <row r="2107" s="5" customFormat="1" x14ac:dyDescent="0.25"/>
    <row r="2108" s="5" customFormat="1" x14ac:dyDescent="0.25"/>
    <row r="2109" s="5" customFormat="1" x14ac:dyDescent="0.25"/>
    <row r="2110" s="5" customFormat="1" x14ac:dyDescent="0.25"/>
    <row r="2111" s="5" customFormat="1" x14ac:dyDescent="0.25"/>
    <row r="2112" s="5" customFormat="1" x14ac:dyDescent="0.25"/>
    <row r="2113" s="5" customFormat="1" x14ac:dyDescent="0.25"/>
    <row r="2114" s="5" customFormat="1" x14ac:dyDescent="0.25"/>
    <row r="2115" s="5" customFormat="1" x14ac:dyDescent="0.25"/>
    <row r="2116" s="5" customFormat="1" x14ac:dyDescent="0.25"/>
    <row r="2117" s="5" customFormat="1" x14ac:dyDescent="0.25"/>
    <row r="2118" s="5" customFormat="1" x14ac:dyDescent="0.25"/>
    <row r="2119" s="5" customFormat="1" x14ac:dyDescent="0.25"/>
    <row r="2120" s="5" customFormat="1" x14ac:dyDescent="0.25"/>
    <row r="2121" s="5" customFormat="1" x14ac:dyDescent="0.25"/>
    <row r="2122" s="5" customFormat="1" x14ac:dyDescent="0.25"/>
    <row r="2123" s="5" customFormat="1" x14ac:dyDescent="0.25"/>
    <row r="2124" s="5" customFormat="1" x14ac:dyDescent="0.25"/>
    <row r="2125" s="5" customFormat="1" x14ac:dyDescent="0.25"/>
    <row r="2126" s="5" customFormat="1" x14ac:dyDescent="0.25"/>
    <row r="2127" s="5" customFormat="1" x14ac:dyDescent="0.25"/>
    <row r="2128" s="5" customFormat="1" x14ac:dyDescent="0.25"/>
    <row r="2129" s="5" customFormat="1" x14ac:dyDescent="0.25"/>
    <row r="2130" s="5" customFormat="1" x14ac:dyDescent="0.25"/>
    <row r="2131" s="5" customFormat="1" x14ac:dyDescent="0.25"/>
    <row r="2132" s="5" customFormat="1" x14ac:dyDescent="0.25"/>
    <row r="2133" s="5" customFormat="1" x14ac:dyDescent="0.25"/>
    <row r="2134" s="5" customFormat="1" x14ac:dyDescent="0.25"/>
    <row r="2135" s="5" customFormat="1" x14ac:dyDescent="0.25"/>
    <row r="2136" s="5" customFormat="1" x14ac:dyDescent="0.25"/>
    <row r="2137" s="5" customFormat="1" x14ac:dyDescent="0.25"/>
    <row r="2138" s="5" customFormat="1" x14ac:dyDescent="0.25"/>
    <row r="2139" s="5" customFormat="1" x14ac:dyDescent="0.25"/>
    <row r="2140" s="5" customFormat="1" x14ac:dyDescent="0.25"/>
    <row r="2141" s="5" customFormat="1" x14ac:dyDescent="0.25"/>
    <row r="2142" s="5" customFormat="1" x14ac:dyDescent="0.25"/>
    <row r="2143" s="5" customFormat="1" x14ac:dyDescent="0.25"/>
    <row r="2144" s="5" customFormat="1" x14ac:dyDescent="0.25"/>
    <row r="2145" s="5" customFormat="1" x14ac:dyDescent="0.25"/>
    <row r="2146" s="5" customFormat="1" x14ac:dyDescent="0.25"/>
    <row r="2147" s="5" customFormat="1" x14ac:dyDescent="0.25"/>
    <row r="2148" s="5" customFormat="1" x14ac:dyDescent="0.25"/>
    <row r="2149" s="5" customFormat="1" x14ac:dyDescent="0.25"/>
    <row r="2150" s="5" customFormat="1" x14ac:dyDescent="0.25"/>
    <row r="2151" s="5" customFormat="1" x14ac:dyDescent="0.25"/>
    <row r="2152" s="5" customFormat="1" x14ac:dyDescent="0.25"/>
    <row r="2153" s="5" customFormat="1" x14ac:dyDescent="0.25"/>
    <row r="2154" s="5" customFormat="1" x14ac:dyDescent="0.25"/>
    <row r="2155" s="5" customFormat="1" x14ac:dyDescent="0.25"/>
    <row r="2156" s="5" customFormat="1" x14ac:dyDescent="0.25"/>
    <row r="2157" s="5" customFormat="1" x14ac:dyDescent="0.25"/>
    <row r="2158" s="5" customFormat="1" x14ac:dyDescent="0.25"/>
    <row r="2159" s="5" customFormat="1" x14ac:dyDescent="0.25"/>
    <row r="2160" s="5" customFormat="1" x14ac:dyDescent="0.25"/>
    <row r="2161" s="5" customFormat="1" x14ac:dyDescent="0.25"/>
    <row r="2162" s="5" customFormat="1" x14ac:dyDescent="0.25"/>
    <row r="2163" s="5" customFormat="1" x14ac:dyDescent="0.25"/>
    <row r="2164" s="5" customFormat="1" x14ac:dyDescent="0.25"/>
    <row r="2165" s="5" customFormat="1" x14ac:dyDescent="0.25"/>
    <row r="2166" s="5" customFormat="1" x14ac:dyDescent="0.25"/>
    <row r="2167" s="5" customFormat="1" x14ac:dyDescent="0.25"/>
    <row r="2168" s="5" customFormat="1" x14ac:dyDescent="0.25"/>
    <row r="2169" s="5" customFormat="1" x14ac:dyDescent="0.25"/>
    <row r="2170" s="5" customFormat="1" x14ac:dyDescent="0.25"/>
    <row r="2171" s="5" customFormat="1" x14ac:dyDescent="0.25"/>
    <row r="2172" s="5" customFormat="1" x14ac:dyDescent="0.25"/>
    <row r="2173" s="5" customFormat="1" x14ac:dyDescent="0.25"/>
    <row r="2174" s="5" customFormat="1" x14ac:dyDescent="0.25"/>
    <row r="2175" s="5" customFormat="1" x14ac:dyDescent="0.25"/>
    <row r="2176" s="5" customFormat="1" x14ac:dyDescent="0.25"/>
    <row r="2177" s="5" customFormat="1" x14ac:dyDescent="0.25"/>
    <row r="2178" s="5" customFormat="1" x14ac:dyDescent="0.25"/>
    <row r="2179" s="5" customFormat="1" x14ac:dyDescent="0.25"/>
    <row r="2180" s="5" customFormat="1" x14ac:dyDescent="0.25"/>
    <row r="2181" s="5" customFormat="1" x14ac:dyDescent="0.25"/>
    <row r="2182" s="5" customFormat="1" x14ac:dyDescent="0.25"/>
    <row r="2183" s="5" customFormat="1" x14ac:dyDescent="0.25"/>
    <row r="2184" s="5" customFormat="1" x14ac:dyDescent="0.25"/>
    <row r="2185" s="5" customFormat="1" x14ac:dyDescent="0.25"/>
    <row r="2186" s="5" customFormat="1" x14ac:dyDescent="0.25"/>
    <row r="2187" s="5" customFormat="1" x14ac:dyDescent="0.25"/>
    <row r="2188" s="5" customFormat="1" x14ac:dyDescent="0.25"/>
    <row r="2189" s="5" customFormat="1" x14ac:dyDescent="0.25"/>
    <row r="2190" s="5" customFormat="1" x14ac:dyDescent="0.25"/>
    <row r="2191" s="5" customFormat="1" x14ac:dyDescent="0.25"/>
    <row r="2192" s="5" customFormat="1" x14ac:dyDescent="0.25"/>
    <row r="2193" s="5" customFormat="1" x14ac:dyDescent="0.25"/>
    <row r="2194" s="5" customFormat="1" x14ac:dyDescent="0.25"/>
    <row r="2195" s="5" customFormat="1" x14ac:dyDescent="0.25"/>
    <row r="2196" s="5" customFormat="1" x14ac:dyDescent="0.25"/>
    <row r="2197" s="5" customFormat="1" x14ac:dyDescent="0.25"/>
    <row r="2198" s="5" customFormat="1" x14ac:dyDescent="0.25"/>
    <row r="2199" s="5" customFormat="1" x14ac:dyDescent="0.25"/>
    <row r="2200" s="5" customFormat="1" x14ac:dyDescent="0.25"/>
    <row r="2201" s="5" customFormat="1" x14ac:dyDescent="0.25"/>
    <row r="2202" s="5" customFormat="1" x14ac:dyDescent="0.25"/>
    <row r="2203" s="5" customFormat="1" x14ac:dyDescent="0.25"/>
    <row r="2204" s="5" customFormat="1" x14ac:dyDescent="0.25"/>
    <row r="2205" s="5" customFormat="1" x14ac:dyDescent="0.25"/>
    <row r="2206" s="5" customFormat="1" x14ac:dyDescent="0.25"/>
    <row r="2207" s="5" customFormat="1" x14ac:dyDescent="0.25"/>
    <row r="2208" s="5" customFormat="1" x14ac:dyDescent="0.25"/>
    <row r="2209" s="5" customFormat="1" x14ac:dyDescent="0.25"/>
    <row r="2210" s="5" customFormat="1" x14ac:dyDescent="0.25"/>
    <row r="2211" s="5" customFormat="1" x14ac:dyDescent="0.25"/>
    <row r="2212" s="5" customFormat="1" x14ac:dyDescent="0.25"/>
    <row r="2213" s="5" customFormat="1" x14ac:dyDescent="0.25"/>
    <row r="2214" s="5" customFormat="1" x14ac:dyDescent="0.25"/>
    <row r="2215" s="5" customFormat="1" x14ac:dyDescent="0.25"/>
    <row r="2216" s="5" customFormat="1" x14ac:dyDescent="0.25"/>
    <row r="2217" s="5" customFormat="1" x14ac:dyDescent="0.25"/>
    <row r="2218" s="5" customFormat="1" x14ac:dyDescent="0.25"/>
    <row r="2219" s="5" customFormat="1" x14ac:dyDescent="0.25"/>
    <row r="2220" s="5" customFormat="1" x14ac:dyDescent="0.25"/>
    <row r="2221" s="5" customFormat="1" x14ac:dyDescent="0.25"/>
    <row r="2222" s="5" customFormat="1" x14ac:dyDescent="0.25"/>
    <row r="2223" s="5" customFormat="1" x14ac:dyDescent="0.25"/>
    <row r="2224" s="5" customFormat="1" x14ac:dyDescent="0.25"/>
    <row r="2225" s="5" customFormat="1" x14ac:dyDescent="0.25"/>
    <row r="2226" s="5" customFormat="1" x14ac:dyDescent="0.25"/>
    <row r="2227" s="5" customFormat="1" x14ac:dyDescent="0.25"/>
    <row r="2228" s="5" customFormat="1" x14ac:dyDescent="0.25"/>
    <row r="2229" s="5" customFormat="1" x14ac:dyDescent="0.25"/>
    <row r="2230" s="5" customFormat="1" x14ac:dyDescent="0.25"/>
    <row r="2231" s="5" customFormat="1" x14ac:dyDescent="0.25"/>
    <row r="2232" s="5" customFormat="1" x14ac:dyDescent="0.25"/>
    <row r="2233" s="5" customFormat="1" x14ac:dyDescent="0.25"/>
    <row r="2234" s="5" customFormat="1" x14ac:dyDescent="0.25"/>
    <row r="2235" s="5" customFormat="1" x14ac:dyDescent="0.25"/>
    <row r="2236" s="5" customFormat="1" x14ac:dyDescent="0.25"/>
    <row r="2237" s="5" customFormat="1" x14ac:dyDescent="0.25"/>
    <row r="2238" s="5" customFormat="1" x14ac:dyDescent="0.25"/>
    <row r="2239" s="5" customFormat="1" x14ac:dyDescent="0.25"/>
    <row r="2240" s="5" customFormat="1" x14ac:dyDescent="0.25"/>
    <row r="2241" s="5" customFormat="1" x14ac:dyDescent="0.25"/>
    <row r="2242" s="5" customFormat="1" x14ac:dyDescent="0.25"/>
    <row r="2243" s="5" customFormat="1" x14ac:dyDescent="0.25"/>
    <row r="2244" s="5" customFormat="1" x14ac:dyDescent="0.25"/>
    <row r="2245" s="5" customFormat="1" x14ac:dyDescent="0.25"/>
    <row r="2246" s="5" customFormat="1" x14ac:dyDescent="0.25"/>
    <row r="2247" s="5" customFormat="1" x14ac:dyDescent="0.25"/>
    <row r="2248" s="5" customFormat="1" x14ac:dyDescent="0.25"/>
    <row r="2249" s="5" customFormat="1" x14ac:dyDescent="0.25"/>
    <row r="2250" s="5" customFormat="1" x14ac:dyDescent="0.25"/>
    <row r="2251" s="5" customFormat="1" x14ac:dyDescent="0.25"/>
    <row r="2252" s="5" customFormat="1" x14ac:dyDescent="0.25"/>
    <row r="2253" s="5" customFormat="1" x14ac:dyDescent="0.25"/>
    <row r="2254" s="5" customFormat="1" x14ac:dyDescent="0.25"/>
    <row r="2255" s="5" customFormat="1" x14ac:dyDescent="0.25"/>
    <row r="2256" s="5" customFormat="1" x14ac:dyDescent="0.25"/>
    <row r="2257" s="5" customFormat="1" x14ac:dyDescent="0.25"/>
    <row r="2258" s="5" customFormat="1" x14ac:dyDescent="0.25"/>
    <row r="2259" s="5" customFormat="1" x14ac:dyDescent="0.25"/>
    <row r="2260" s="5" customFormat="1" x14ac:dyDescent="0.25"/>
    <row r="2261" s="5" customFormat="1" x14ac:dyDescent="0.25"/>
    <row r="2262" s="5" customFormat="1" x14ac:dyDescent="0.25"/>
    <row r="2263" s="5" customFormat="1" x14ac:dyDescent="0.25"/>
    <row r="2264" s="5" customFormat="1" x14ac:dyDescent="0.25"/>
    <row r="2265" s="5" customFormat="1" x14ac:dyDescent="0.25"/>
    <row r="2266" s="5" customFormat="1" x14ac:dyDescent="0.25"/>
    <row r="2267" s="5" customFormat="1" x14ac:dyDescent="0.25"/>
    <row r="2268" s="5" customFormat="1" x14ac:dyDescent="0.25"/>
    <row r="2269" s="5" customFormat="1" x14ac:dyDescent="0.25"/>
    <row r="2270" s="5" customFormat="1" x14ac:dyDescent="0.25"/>
    <row r="2271" s="5" customFormat="1" x14ac:dyDescent="0.25"/>
    <row r="2272" s="5" customFormat="1" x14ac:dyDescent="0.25"/>
    <row r="2273" s="5" customFormat="1" x14ac:dyDescent="0.25"/>
    <row r="2274" s="5" customFormat="1" x14ac:dyDescent="0.25"/>
    <row r="2275" s="5" customFormat="1" x14ac:dyDescent="0.25"/>
    <row r="2276" s="5" customFormat="1" x14ac:dyDescent="0.25"/>
    <row r="2277" s="5" customFormat="1" x14ac:dyDescent="0.25"/>
    <row r="2278" s="5" customFormat="1" x14ac:dyDescent="0.25"/>
    <row r="2279" s="5" customFormat="1" x14ac:dyDescent="0.25"/>
    <row r="2280" s="5" customFormat="1" x14ac:dyDescent="0.25"/>
    <row r="2281" s="5" customFormat="1" x14ac:dyDescent="0.25"/>
    <row r="2282" s="5" customFormat="1" x14ac:dyDescent="0.25"/>
    <row r="2283" s="5" customFormat="1" x14ac:dyDescent="0.25"/>
    <row r="2284" s="5" customFormat="1" x14ac:dyDescent="0.25"/>
    <row r="2285" s="5" customFormat="1" x14ac:dyDescent="0.25"/>
    <row r="2286" s="5" customFormat="1" x14ac:dyDescent="0.25"/>
    <row r="2287" s="5" customFormat="1" x14ac:dyDescent="0.25"/>
    <row r="2288" s="5" customFormat="1" x14ac:dyDescent="0.25"/>
    <row r="2289" s="5" customFormat="1" x14ac:dyDescent="0.25"/>
    <row r="2290" s="5" customFormat="1" x14ac:dyDescent="0.25"/>
    <row r="2291" s="5" customFormat="1" x14ac:dyDescent="0.25"/>
    <row r="2292" s="5" customFormat="1" x14ac:dyDescent="0.25"/>
    <row r="2293" s="5" customFormat="1" x14ac:dyDescent="0.25"/>
    <row r="2294" s="5" customFormat="1" x14ac:dyDescent="0.25"/>
    <row r="2295" s="5" customFormat="1" x14ac:dyDescent="0.25"/>
    <row r="2296" s="5" customFormat="1" x14ac:dyDescent="0.25"/>
    <row r="2297" s="5" customFormat="1" x14ac:dyDescent="0.25"/>
    <row r="2298" s="5" customFormat="1" x14ac:dyDescent="0.25"/>
    <row r="2299" s="5" customFormat="1" x14ac:dyDescent="0.25"/>
    <row r="2300" s="5" customFormat="1" x14ac:dyDescent="0.25"/>
    <row r="2301" s="5" customFormat="1" x14ac:dyDescent="0.25"/>
    <row r="2302" s="5" customFormat="1" x14ac:dyDescent="0.25"/>
    <row r="2303" s="5" customFormat="1" x14ac:dyDescent="0.25"/>
    <row r="2304" s="5" customFormat="1" x14ac:dyDescent="0.25"/>
    <row r="2305" s="5" customFormat="1" x14ac:dyDescent="0.25"/>
    <row r="2306" s="5" customFormat="1" x14ac:dyDescent="0.25"/>
    <row r="2307" s="5" customFormat="1" x14ac:dyDescent="0.25"/>
    <row r="2308" s="5" customFormat="1" x14ac:dyDescent="0.25"/>
    <row r="2309" s="5" customFormat="1" x14ac:dyDescent="0.25"/>
    <row r="2310" s="5" customFormat="1" x14ac:dyDescent="0.25"/>
    <row r="2311" s="5" customFormat="1" x14ac:dyDescent="0.25"/>
    <row r="2312" s="5" customFormat="1" x14ac:dyDescent="0.25"/>
    <row r="2313" s="5" customFormat="1" x14ac:dyDescent="0.25"/>
    <row r="2314" s="5" customFormat="1" x14ac:dyDescent="0.25"/>
    <row r="2315" s="5" customFormat="1" x14ac:dyDescent="0.25"/>
    <row r="2316" s="5" customFormat="1" x14ac:dyDescent="0.25"/>
    <row r="2317" s="5" customFormat="1" x14ac:dyDescent="0.25"/>
    <row r="2318" s="5" customFormat="1" x14ac:dyDescent="0.25"/>
    <row r="2319" s="5" customFormat="1" x14ac:dyDescent="0.25"/>
    <row r="2320" s="5" customFormat="1" x14ac:dyDescent="0.25"/>
    <row r="2321" s="5" customFormat="1" x14ac:dyDescent="0.25"/>
    <row r="2322" s="5" customFormat="1" x14ac:dyDescent="0.25"/>
    <row r="2323" s="5" customFormat="1" x14ac:dyDescent="0.25"/>
    <row r="2324" s="5" customFormat="1" x14ac:dyDescent="0.25"/>
    <row r="2325" s="5" customFormat="1" x14ac:dyDescent="0.25"/>
    <row r="2326" s="5" customFormat="1" x14ac:dyDescent="0.25"/>
    <row r="2327" s="5" customFormat="1" x14ac:dyDescent="0.25"/>
    <row r="2328" s="5" customFormat="1" x14ac:dyDescent="0.25"/>
    <row r="2329" s="5" customFormat="1" x14ac:dyDescent="0.25"/>
    <row r="2330" s="5" customFormat="1" x14ac:dyDescent="0.25"/>
    <row r="2331" s="5" customFormat="1" x14ac:dyDescent="0.25"/>
    <row r="2332" s="5" customFormat="1" x14ac:dyDescent="0.25"/>
    <row r="2333" s="5" customFormat="1" x14ac:dyDescent="0.25"/>
    <row r="2334" s="5" customFormat="1" x14ac:dyDescent="0.25"/>
    <row r="2335" s="5" customFormat="1" x14ac:dyDescent="0.25"/>
    <row r="2336" s="5" customFormat="1" x14ac:dyDescent="0.25"/>
    <row r="2337" s="5" customFormat="1" x14ac:dyDescent="0.25"/>
    <row r="2338" s="5" customFormat="1" x14ac:dyDescent="0.25"/>
    <row r="2339" s="5" customFormat="1" x14ac:dyDescent="0.25"/>
    <row r="2340" s="5" customFormat="1" x14ac:dyDescent="0.25"/>
    <row r="2341" s="5" customFormat="1" x14ac:dyDescent="0.25"/>
    <row r="2342" s="5" customFormat="1" x14ac:dyDescent="0.25"/>
    <row r="2343" s="5" customFormat="1" x14ac:dyDescent="0.25"/>
    <row r="2344" s="5" customFormat="1" x14ac:dyDescent="0.25"/>
    <row r="2345" s="5" customFormat="1" x14ac:dyDescent="0.25"/>
    <row r="2346" s="5" customFormat="1" x14ac:dyDescent="0.25"/>
    <row r="2347" s="5" customFormat="1" x14ac:dyDescent="0.25"/>
    <row r="2348" s="5" customFormat="1" x14ac:dyDescent="0.25"/>
    <row r="2349" s="5" customFormat="1" x14ac:dyDescent="0.25"/>
    <row r="2350" s="5" customFormat="1" x14ac:dyDescent="0.25"/>
    <row r="2351" s="5" customFormat="1" x14ac:dyDescent="0.25"/>
    <row r="2352" s="5" customFormat="1" x14ac:dyDescent="0.25"/>
    <row r="2353" s="5" customFormat="1" x14ac:dyDescent="0.25"/>
    <row r="2354" s="5" customFormat="1" x14ac:dyDescent="0.25"/>
    <row r="2355" s="5" customFormat="1" x14ac:dyDescent="0.25"/>
    <row r="2356" s="5" customFormat="1" x14ac:dyDescent="0.25"/>
    <row r="2357" s="5" customFormat="1" x14ac:dyDescent="0.25"/>
    <row r="2358" s="5" customFormat="1" x14ac:dyDescent="0.25"/>
    <row r="2359" s="5" customFormat="1" x14ac:dyDescent="0.25"/>
    <row r="2360" s="5" customFormat="1" x14ac:dyDescent="0.25"/>
    <row r="2361" s="5" customFormat="1" x14ac:dyDescent="0.25"/>
    <row r="2362" s="5" customFormat="1" x14ac:dyDescent="0.25"/>
    <row r="2363" s="5" customFormat="1" x14ac:dyDescent="0.25"/>
    <row r="2364" s="5" customFormat="1" x14ac:dyDescent="0.25"/>
    <row r="2365" s="5" customFormat="1" x14ac:dyDescent="0.25"/>
    <row r="2366" s="5" customFormat="1" x14ac:dyDescent="0.25"/>
    <row r="2367" s="5" customFormat="1" x14ac:dyDescent="0.25"/>
    <row r="2368" s="5" customFormat="1" x14ac:dyDescent="0.25"/>
    <row r="2369" s="5" customFormat="1" x14ac:dyDescent="0.25"/>
    <row r="2370" s="5" customFormat="1" x14ac:dyDescent="0.25"/>
    <row r="2371" s="5" customFormat="1" x14ac:dyDescent="0.25"/>
    <row r="2372" s="5" customFormat="1" x14ac:dyDescent="0.25"/>
    <row r="2373" s="5" customFormat="1" x14ac:dyDescent="0.25"/>
    <row r="2374" s="5" customFormat="1" x14ac:dyDescent="0.25"/>
    <row r="2375" s="5" customFormat="1" x14ac:dyDescent="0.25"/>
    <row r="2376" s="5" customFormat="1" x14ac:dyDescent="0.25"/>
    <row r="2377" s="5" customFormat="1" x14ac:dyDescent="0.25"/>
    <row r="2378" s="5" customFormat="1" x14ac:dyDescent="0.25"/>
    <row r="2379" s="5" customFormat="1" x14ac:dyDescent="0.25"/>
    <row r="2380" s="5" customFormat="1" x14ac:dyDescent="0.25"/>
    <row r="2381" s="5" customFormat="1" x14ac:dyDescent="0.25"/>
    <row r="2382" s="5" customFormat="1" x14ac:dyDescent="0.25"/>
    <row r="2383" s="5" customFormat="1" x14ac:dyDescent="0.25"/>
    <row r="2384" s="5" customFormat="1" x14ac:dyDescent="0.25"/>
    <row r="2385" s="5" customFormat="1" x14ac:dyDescent="0.25"/>
    <row r="2386" s="5" customFormat="1" x14ac:dyDescent="0.25"/>
    <row r="2387" s="5" customFormat="1" x14ac:dyDescent="0.25"/>
    <row r="2388" s="5" customFormat="1" x14ac:dyDescent="0.25"/>
    <row r="2389" s="5" customFormat="1" x14ac:dyDescent="0.25"/>
    <row r="2390" s="5" customFormat="1" x14ac:dyDescent="0.25"/>
    <row r="2391" s="5" customFormat="1" x14ac:dyDescent="0.25"/>
    <row r="2392" s="5" customFormat="1" x14ac:dyDescent="0.25"/>
    <row r="2393" s="5" customFormat="1" x14ac:dyDescent="0.25"/>
    <row r="2394" s="5" customFormat="1" x14ac:dyDescent="0.25"/>
    <row r="2395" s="5" customFormat="1" x14ac:dyDescent="0.25"/>
    <row r="2396" s="5" customFormat="1" x14ac:dyDescent="0.25"/>
    <row r="2397" s="5" customFormat="1" x14ac:dyDescent="0.25"/>
    <row r="2398" s="5" customFormat="1" x14ac:dyDescent="0.25"/>
    <row r="2399" s="5" customFormat="1" x14ac:dyDescent="0.25"/>
    <row r="2400" s="5" customFormat="1" x14ac:dyDescent="0.25"/>
    <row r="2401" s="5" customFormat="1" x14ac:dyDescent="0.25"/>
    <row r="2402" s="5" customFormat="1" x14ac:dyDescent="0.25"/>
    <row r="2403" s="5" customFormat="1" x14ac:dyDescent="0.25"/>
    <row r="2404" s="5" customFormat="1" x14ac:dyDescent="0.25"/>
    <row r="2405" s="5" customFormat="1" x14ac:dyDescent="0.25"/>
    <row r="2406" s="5" customFormat="1" x14ac:dyDescent="0.25"/>
    <row r="2407" s="5" customFormat="1" x14ac:dyDescent="0.25"/>
    <row r="2408" s="5" customFormat="1" x14ac:dyDescent="0.25"/>
    <row r="2409" s="5" customFormat="1" x14ac:dyDescent="0.25"/>
    <row r="2410" s="5" customFormat="1" x14ac:dyDescent="0.25"/>
    <row r="2411" s="5" customFormat="1" x14ac:dyDescent="0.25"/>
    <row r="2412" s="5" customFormat="1" x14ac:dyDescent="0.25"/>
    <row r="2413" s="5" customFormat="1" x14ac:dyDescent="0.25"/>
    <row r="2414" s="5" customFormat="1" x14ac:dyDescent="0.25"/>
    <row r="2415" s="5" customFormat="1" x14ac:dyDescent="0.25"/>
    <row r="2416" s="5" customFormat="1" x14ac:dyDescent="0.25"/>
    <row r="2417" s="5" customFormat="1" x14ac:dyDescent="0.25"/>
    <row r="2418" s="5" customFormat="1" x14ac:dyDescent="0.25"/>
    <row r="2419" s="5" customFormat="1" x14ac:dyDescent="0.25"/>
    <row r="2420" s="5" customFormat="1" x14ac:dyDescent="0.25"/>
    <row r="2421" s="5" customFormat="1" x14ac:dyDescent="0.25"/>
    <row r="2422" s="5" customFormat="1" x14ac:dyDescent="0.25"/>
    <row r="2423" s="5" customFormat="1" x14ac:dyDescent="0.25"/>
    <row r="2424" s="5" customFormat="1" x14ac:dyDescent="0.25"/>
    <row r="2425" s="5" customFormat="1" x14ac:dyDescent="0.25"/>
    <row r="2426" s="5" customFormat="1" x14ac:dyDescent="0.25"/>
    <row r="2427" s="5" customFormat="1" x14ac:dyDescent="0.25"/>
    <row r="2428" s="5" customFormat="1" x14ac:dyDescent="0.25"/>
    <row r="2429" s="5" customFormat="1" x14ac:dyDescent="0.25"/>
    <row r="2430" s="5" customFormat="1" x14ac:dyDescent="0.25"/>
    <row r="2431" s="5" customFormat="1" x14ac:dyDescent="0.25"/>
    <row r="2432" s="5" customFormat="1" x14ac:dyDescent="0.25"/>
    <row r="2433" s="5" customFormat="1" x14ac:dyDescent="0.25"/>
    <row r="2434" s="5" customFormat="1" x14ac:dyDescent="0.25"/>
    <row r="2435" s="5" customFormat="1" x14ac:dyDescent="0.25"/>
    <row r="2436" s="5" customFormat="1" x14ac:dyDescent="0.25"/>
    <row r="2437" s="5" customFormat="1" x14ac:dyDescent="0.25"/>
    <row r="2438" s="5" customFormat="1" x14ac:dyDescent="0.25"/>
    <row r="2439" s="5" customFormat="1" x14ac:dyDescent="0.25"/>
    <row r="2440" s="5" customFormat="1" x14ac:dyDescent="0.25"/>
    <row r="2441" s="5" customFormat="1" x14ac:dyDescent="0.25"/>
    <row r="2442" s="5" customFormat="1" x14ac:dyDescent="0.25"/>
    <row r="2443" s="5" customFormat="1" x14ac:dyDescent="0.25"/>
    <row r="2444" s="5" customFormat="1" x14ac:dyDescent="0.25"/>
    <row r="2445" s="5" customFormat="1" x14ac:dyDescent="0.25"/>
    <row r="2446" s="5" customFormat="1" x14ac:dyDescent="0.25"/>
    <row r="2447" s="5" customFormat="1" x14ac:dyDescent="0.25"/>
    <row r="2448" s="5" customFormat="1" x14ac:dyDescent="0.25"/>
    <row r="2449" s="5" customFormat="1" x14ac:dyDescent="0.25"/>
    <row r="2450" s="5" customFormat="1" x14ac:dyDescent="0.25"/>
    <row r="2451" s="5" customFormat="1" x14ac:dyDescent="0.25"/>
    <row r="2452" s="5" customFormat="1" x14ac:dyDescent="0.25"/>
    <row r="2453" s="5" customFormat="1" x14ac:dyDescent="0.25"/>
    <row r="2454" s="5" customFormat="1" x14ac:dyDescent="0.25"/>
    <row r="2455" s="5" customFormat="1" x14ac:dyDescent="0.25"/>
    <row r="2456" s="5" customFormat="1" x14ac:dyDescent="0.25"/>
    <row r="2457" s="5" customFormat="1" x14ac:dyDescent="0.25"/>
    <row r="2458" s="5" customFormat="1" x14ac:dyDescent="0.25"/>
    <row r="2459" s="5" customFormat="1" x14ac:dyDescent="0.25"/>
    <row r="2460" s="5" customFormat="1" x14ac:dyDescent="0.25"/>
    <row r="2461" s="5" customFormat="1" x14ac:dyDescent="0.25"/>
    <row r="2462" s="5" customFormat="1" x14ac:dyDescent="0.25"/>
    <row r="2463" s="5" customFormat="1" x14ac:dyDescent="0.25"/>
    <row r="2464" s="5" customFormat="1" x14ac:dyDescent="0.25"/>
    <row r="2465" s="5" customFormat="1" x14ac:dyDescent="0.25"/>
    <row r="2466" s="5" customFormat="1" x14ac:dyDescent="0.25"/>
    <row r="2467" s="5" customFormat="1" x14ac:dyDescent="0.25"/>
    <row r="2468" s="5" customFormat="1" x14ac:dyDescent="0.25"/>
    <row r="2469" s="5" customFormat="1" x14ac:dyDescent="0.25"/>
    <row r="2470" s="5" customFormat="1" x14ac:dyDescent="0.25"/>
    <row r="2471" s="5" customFormat="1" x14ac:dyDescent="0.25"/>
    <row r="2472" s="5" customFormat="1" x14ac:dyDescent="0.25"/>
    <row r="2473" s="5" customFormat="1" x14ac:dyDescent="0.25"/>
    <row r="2474" s="5" customFormat="1" x14ac:dyDescent="0.25"/>
    <row r="2475" s="5" customFormat="1" x14ac:dyDescent="0.25"/>
    <row r="2476" s="5" customFormat="1" x14ac:dyDescent="0.25"/>
    <row r="2477" s="5" customFormat="1" x14ac:dyDescent="0.25"/>
    <row r="2478" s="5" customFormat="1" x14ac:dyDescent="0.25"/>
    <row r="2479" s="5" customFormat="1" x14ac:dyDescent="0.25"/>
    <row r="2480" s="5" customFormat="1" x14ac:dyDescent="0.25"/>
    <row r="2481" s="5" customFormat="1" x14ac:dyDescent="0.25"/>
    <row r="2482" s="5" customFormat="1" x14ac:dyDescent="0.25"/>
    <row r="2483" s="5" customFormat="1" x14ac:dyDescent="0.25"/>
    <row r="2484" s="5" customFormat="1" x14ac:dyDescent="0.25"/>
    <row r="2485" s="5" customFormat="1" x14ac:dyDescent="0.25"/>
    <row r="2486" s="5" customFormat="1" x14ac:dyDescent="0.25"/>
    <row r="2487" s="5" customFormat="1" x14ac:dyDescent="0.25"/>
    <row r="2488" s="5" customFormat="1" x14ac:dyDescent="0.25"/>
    <row r="2489" s="5" customFormat="1" x14ac:dyDescent="0.25"/>
    <row r="2490" s="5" customFormat="1" x14ac:dyDescent="0.25"/>
    <row r="2491" s="5" customFormat="1" x14ac:dyDescent="0.25"/>
    <row r="2492" s="5" customFormat="1" x14ac:dyDescent="0.25"/>
    <row r="2493" s="5" customFormat="1" x14ac:dyDescent="0.25"/>
    <row r="2494" s="5" customFormat="1" x14ac:dyDescent="0.25"/>
    <row r="2495" s="5" customFormat="1" x14ac:dyDescent="0.25"/>
    <row r="2496" s="5" customFormat="1" x14ac:dyDescent="0.25"/>
    <row r="2497" s="5" customFormat="1" x14ac:dyDescent="0.25"/>
    <row r="2498" s="5" customFormat="1" x14ac:dyDescent="0.25"/>
    <row r="2499" s="5" customFormat="1" x14ac:dyDescent="0.25"/>
    <row r="2500" s="5" customFormat="1" x14ac:dyDescent="0.25"/>
    <row r="2501" s="5" customFormat="1" x14ac:dyDescent="0.25"/>
    <row r="2502" s="5" customFormat="1" x14ac:dyDescent="0.25"/>
    <row r="2503" s="5" customFormat="1" x14ac:dyDescent="0.25"/>
    <row r="2504" s="5" customFormat="1" x14ac:dyDescent="0.25"/>
    <row r="2505" s="5" customFormat="1" x14ac:dyDescent="0.25"/>
    <row r="2506" s="5" customFormat="1" x14ac:dyDescent="0.25"/>
    <row r="2507" s="5" customFormat="1" x14ac:dyDescent="0.25"/>
    <row r="2508" s="5" customFormat="1" x14ac:dyDescent="0.25"/>
    <row r="2509" s="5" customFormat="1" x14ac:dyDescent="0.25"/>
    <row r="2510" s="5" customFormat="1" x14ac:dyDescent="0.25"/>
    <row r="2511" s="5" customFormat="1" x14ac:dyDescent="0.25"/>
    <row r="2512" s="5" customFormat="1" x14ac:dyDescent="0.25"/>
    <row r="2513" s="5" customFormat="1" x14ac:dyDescent="0.25"/>
    <row r="2514" s="5" customFormat="1" x14ac:dyDescent="0.25"/>
    <row r="2515" s="5" customFormat="1" x14ac:dyDescent="0.25"/>
    <row r="2516" s="5" customFormat="1" x14ac:dyDescent="0.25"/>
    <row r="2517" s="5" customFormat="1" x14ac:dyDescent="0.25"/>
    <row r="2518" s="5" customFormat="1" x14ac:dyDescent="0.25"/>
    <row r="2519" s="5" customFormat="1" x14ac:dyDescent="0.25"/>
    <row r="2520" s="5" customFormat="1" x14ac:dyDescent="0.25"/>
    <row r="2521" s="5" customFormat="1" x14ac:dyDescent="0.25"/>
    <row r="2522" s="5" customFormat="1" x14ac:dyDescent="0.25"/>
    <row r="2523" s="5" customFormat="1" x14ac:dyDescent="0.25"/>
    <row r="2524" s="5" customFormat="1" x14ac:dyDescent="0.25"/>
    <row r="2525" s="5" customFormat="1" x14ac:dyDescent="0.25"/>
    <row r="2526" s="5" customFormat="1" x14ac:dyDescent="0.25"/>
    <row r="2527" s="5" customFormat="1" x14ac:dyDescent="0.25"/>
    <row r="2528" s="5" customFormat="1" x14ac:dyDescent="0.25"/>
    <row r="2529" s="5" customFormat="1" x14ac:dyDescent="0.25"/>
    <row r="2530" s="5" customFormat="1" x14ac:dyDescent="0.25"/>
    <row r="2531" s="5" customFormat="1" x14ac:dyDescent="0.25"/>
    <row r="2532" s="5" customFormat="1" x14ac:dyDescent="0.25"/>
    <row r="2533" s="5" customFormat="1" x14ac:dyDescent="0.25"/>
    <row r="2534" s="5" customFormat="1" x14ac:dyDescent="0.25"/>
    <row r="2535" s="5" customFormat="1" x14ac:dyDescent="0.25"/>
    <row r="2536" s="5" customFormat="1" x14ac:dyDescent="0.25"/>
    <row r="2537" s="5" customFormat="1" x14ac:dyDescent="0.25"/>
    <row r="2538" s="5" customFormat="1" x14ac:dyDescent="0.25"/>
    <row r="2539" s="5" customFormat="1" x14ac:dyDescent="0.25"/>
    <row r="2540" s="5" customFormat="1" x14ac:dyDescent="0.25"/>
    <row r="2541" s="5" customFormat="1" x14ac:dyDescent="0.25"/>
    <row r="2542" s="5" customFormat="1" x14ac:dyDescent="0.25"/>
    <row r="2543" s="5" customFormat="1" x14ac:dyDescent="0.25"/>
    <row r="2544" s="5" customFormat="1" x14ac:dyDescent="0.25"/>
    <row r="2545" s="5" customFormat="1" x14ac:dyDescent="0.25"/>
    <row r="2546" s="5" customFormat="1" x14ac:dyDescent="0.25"/>
    <row r="2547" s="5" customFormat="1" x14ac:dyDescent="0.25"/>
    <row r="2548" s="5" customFormat="1" x14ac:dyDescent="0.25"/>
    <row r="2549" s="5" customFormat="1" x14ac:dyDescent="0.25"/>
    <row r="2550" s="5" customFormat="1" x14ac:dyDescent="0.25"/>
    <row r="2551" s="5" customFormat="1" x14ac:dyDescent="0.25"/>
    <row r="2552" s="5" customFormat="1" x14ac:dyDescent="0.25"/>
    <row r="2553" s="5" customFormat="1" x14ac:dyDescent="0.25"/>
    <row r="2554" s="5" customFormat="1" x14ac:dyDescent="0.25"/>
    <row r="2555" s="5" customFormat="1" x14ac:dyDescent="0.25"/>
    <row r="2556" s="5" customFormat="1" x14ac:dyDescent="0.25"/>
    <row r="2557" s="5" customFormat="1" x14ac:dyDescent="0.25"/>
    <row r="2558" s="5" customFormat="1" x14ac:dyDescent="0.25"/>
    <row r="2559" s="5" customFormat="1" x14ac:dyDescent="0.25"/>
    <row r="2560" s="5" customFormat="1" x14ac:dyDescent="0.25"/>
    <row r="2561" s="5" customFormat="1" x14ac:dyDescent="0.25"/>
    <row r="2562" s="5" customFormat="1" x14ac:dyDescent="0.25"/>
    <row r="2563" s="5" customFormat="1" x14ac:dyDescent="0.25"/>
    <row r="2564" s="5" customFormat="1" x14ac:dyDescent="0.25"/>
    <row r="2565" s="5" customFormat="1" x14ac:dyDescent="0.25"/>
    <row r="2566" s="5" customFormat="1" x14ac:dyDescent="0.25"/>
    <row r="2567" s="5" customFormat="1" x14ac:dyDescent="0.25"/>
    <row r="2568" s="5" customFormat="1" x14ac:dyDescent="0.25"/>
    <row r="2569" s="5" customFormat="1" x14ac:dyDescent="0.25"/>
    <row r="2570" s="5" customFormat="1" x14ac:dyDescent="0.25"/>
    <row r="2571" s="5" customFormat="1" x14ac:dyDescent="0.25"/>
    <row r="2572" s="5" customFormat="1" x14ac:dyDescent="0.25"/>
    <row r="2573" s="5" customFormat="1" x14ac:dyDescent="0.25"/>
    <row r="2574" s="5" customFormat="1" x14ac:dyDescent="0.25"/>
    <row r="2575" s="5" customFormat="1" x14ac:dyDescent="0.25"/>
    <row r="2576" s="5" customFormat="1" x14ac:dyDescent="0.25"/>
    <row r="2577" s="5" customFormat="1" x14ac:dyDescent="0.25"/>
    <row r="2578" s="5" customFormat="1" x14ac:dyDescent="0.25"/>
    <row r="2579" s="5" customFormat="1" x14ac:dyDescent="0.25"/>
    <row r="2580" s="5" customFormat="1" x14ac:dyDescent="0.25"/>
    <row r="2581" s="5" customFormat="1" x14ac:dyDescent="0.25"/>
    <row r="2582" s="5" customFormat="1" x14ac:dyDescent="0.25"/>
    <row r="3218" ht="57" customHeight="1" x14ac:dyDescent="0.25"/>
  </sheetData>
  <autoFilter ref="A9:J3216"/>
  <mergeCells count="19">
    <mergeCell ref="B5:B7"/>
    <mergeCell ref="C5:C7"/>
    <mergeCell ref="D5:D7"/>
    <mergeCell ref="E5:E7"/>
    <mergeCell ref="F5:H5"/>
    <mergeCell ref="F6:F7"/>
    <mergeCell ref="A1:H1"/>
    <mergeCell ref="B121:B122"/>
    <mergeCell ref="C121:C122"/>
    <mergeCell ref="D121:D122"/>
    <mergeCell ref="E121:E122"/>
    <mergeCell ref="F121:F122"/>
    <mergeCell ref="G121:G122"/>
    <mergeCell ref="H121:H122"/>
    <mergeCell ref="A121:A122"/>
    <mergeCell ref="G6:H6"/>
    <mergeCell ref="A3:H3"/>
    <mergeCell ref="A4:H4"/>
    <mergeCell ref="A5:A7"/>
  </mergeCells>
  <printOptions horizontalCentered="1"/>
  <pageMargins left="0.98425196850393704" right="0.39370078740157483" top="0.39370078740157483" bottom="0.35433070866141736" header="0.19685039370078741" footer="0.15748031496062992"/>
  <pageSetup paperSize="9" scale="78" fitToHeight="456" orientation="portrait" horizontalDpi="4294967295" verticalDpi="4294967295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Пользователь Windows</cp:lastModifiedBy>
  <cp:lastPrinted>2021-04-28T07:54:18Z</cp:lastPrinted>
  <dcterms:created xsi:type="dcterms:W3CDTF">2018-08-08T06:32:43Z</dcterms:created>
  <dcterms:modified xsi:type="dcterms:W3CDTF">2021-10-15T06:42:08Z</dcterms:modified>
</cp:coreProperties>
</file>